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E TOAN VUON QUOC GIA\NAM 2025\KE TOAN THAY LAN\DOI CHIEU - BAO CAO\BAO CAO\BC CONG KHAI TINH HINH THUC HIEN DU TOAN NS 2025\"/>
    </mc:Choice>
  </mc:AlternateContent>
  <bookViews>
    <workbookView xWindow="0" yWindow="0" windowWidth="28800" windowHeight="12300"/>
  </bookViews>
  <sheets>
    <sheet name="QUÝ II.2025" sheetId="27" r:id="rId1"/>
    <sheet name="Bieu 6" sheetId="5" state="hidden" r:id="rId2"/>
    <sheet name="Bieu 7" sheetId="6" state="hidden" r:id="rId3"/>
    <sheet name="Bieu 8" sheetId="24" state="hidden" r:id="rId4"/>
    <sheet name="Bieu 9" sheetId="8" state="hidden" r:id="rId5"/>
    <sheet name="Bieu 10" sheetId="9" state="hidden" r:id="rId6"/>
    <sheet name="Sheet1" sheetId="25" state="hidden" r:id="rId7"/>
    <sheet name="Bieu 4 (2)" sheetId="26" state="hidden" r:id="rId8"/>
  </sheets>
  <definedNames>
    <definedName name="_xlnm.Print_Area" localSheetId="7">'Bieu 4 (2)'!$A$1:$J$33</definedName>
    <definedName name="_xlnm.Print_Titles" localSheetId="5">'Bieu 10'!$9:$10</definedName>
    <definedName name="_xlnm.Print_Titles" localSheetId="7">'Bieu 4 (2)'!$8:$9</definedName>
    <definedName name="_xlnm.Print_Titles" localSheetId="1">'Bieu 6'!$9:$10</definedName>
    <definedName name="_xlnm.Print_Titles" localSheetId="2">'Bieu 7'!$9:$9</definedName>
    <definedName name="_xlnm.Print_Titles" localSheetId="3">'Bieu 8'!$7:$8</definedName>
    <definedName name="_xlnm.Print_Titles" localSheetId="4">'Bieu 9'!$8:$9</definedName>
    <definedName name="_xlnm.Print_Titles" localSheetId="0">'QUÝ II.2025'!$11:$11</definedName>
  </definedNames>
  <calcPr calcId="162913"/>
</workbook>
</file>

<file path=xl/calcChain.xml><?xml version="1.0" encoding="utf-8"?>
<calcChain xmlns="http://schemas.openxmlformats.org/spreadsheetml/2006/main">
  <c r="G57" i="27" l="1"/>
  <c r="C58" i="27" l="1"/>
  <c r="A9" i="27"/>
  <c r="A7" i="27"/>
  <c r="F54" i="27" l="1"/>
  <c r="E54" i="27"/>
  <c r="G56" i="27"/>
  <c r="F58" i="27" l="1"/>
  <c r="F59" i="27"/>
  <c r="E58" i="27" l="1"/>
  <c r="E59" i="27"/>
  <c r="C57" i="27"/>
  <c r="D57" i="27"/>
  <c r="F57" i="27" s="1"/>
  <c r="D56" i="27" l="1"/>
  <c r="E57" i="27"/>
  <c r="C56" i="27"/>
  <c r="F60" i="27"/>
  <c r="F55" i="27"/>
  <c r="E55" i="27" l="1"/>
  <c r="E14" i="27" l="1"/>
  <c r="E15" i="27"/>
  <c r="E16" i="27"/>
  <c r="E17" i="27"/>
  <c r="E18" i="27"/>
  <c r="E19" i="27"/>
  <c r="E22" i="27"/>
  <c r="E23" i="27"/>
  <c r="E25" i="27"/>
  <c r="E26" i="27"/>
  <c r="E28" i="27"/>
  <c r="E29" i="27"/>
  <c r="E30" i="27"/>
  <c r="E31" i="27"/>
  <c r="E32" i="27"/>
  <c r="E33" i="27"/>
  <c r="E37" i="27"/>
  <c r="E38" i="27"/>
  <c r="E41" i="27"/>
  <c r="E42" i="27"/>
  <c r="E43" i="27"/>
  <c r="E44" i="27"/>
  <c r="E45" i="27"/>
  <c r="E47" i="27"/>
  <c r="E48" i="27"/>
  <c r="E50" i="27"/>
  <c r="E51" i="27"/>
  <c r="E60" i="27"/>
  <c r="E61" i="27"/>
  <c r="E62" i="27"/>
  <c r="E63" i="27"/>
  <c r="E64" i="27"/>
  <c r="E66" i="27"/>
  <c r="E67" i="27"/>
  <c r="E69" i="27"/>
  <c r="E70" i="27"/>
  <c r="E72" i="27"/>
  <c r="E73" i="27"/>
  <c r="E75" i="27"/>
  <c r="E76"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53" i="27"/>
  <c r="G13" i="27"/>
  <c r="D13" i="27"/>
  <c r="G27" i="27"/>
  <c r="F27" i="27" s="1"/>
  <c r="D27" i="27"/>
  <c r="E27" i="27" s="1"/>
  <c r="C27" i="27"/>
  <c r="G24" i="27"/>
  <c r="D24" i="27"/>
  <c r="E24" i="27" s="1"/>
  <c r="C24" i="27"/>
  <c r="G21" i="27"/>
  <c r="G20" i="27" s="1"/>
  <c r="F20" i="27" s="1"/>
  <c r="D21" i="27"/>
  <c r="E21" i="27" s="1"/>
  <c r="C21" i="27"/>
  <c r="C13" i="27"/>
  <c r="G108" i="27"/>
  <c r="F108" i="27" s="1"/>
  <c r="D108" i="27"/>
  <c r="E108" i="27" s="1"/>
  <c r="C108" i="27"/>
  <c r="G77" i="27"/>
  <c r="F77" i="27" s="1"/>
  <c r="D77" i="27"/>
  <c r="E77" i="27" s="1"/>
  <c r="C77" i="27"/>
  <c r="G74" i="27"/>
  <c r="F74" i="27" s="1"/>
  <c r="D74" i="27"/>
  <c r="E74" i="27" s="1"/>
  <c r="C74" i="27"/>
  <c r="G71" i="27"/>
  <c r="F71" i="27" s="1"/>
  <c r="D71" i="27"/>
  <c r="E71" i="27" s="1"/>
  <c r="C71" i="27"/>
  <c r="G68" i="27"/>
  <c r="F68" i="27" s="1"/>
  <c r="D68" i="27"/>
  <c r="E68" i="27" s="1"/>
  <c r="C68" i="27"/>
  <c r="G65" i="27"/>
  <c r="D65" i="27"/>
  <c r="C65" i="27"/>
  <c r="G52" i="27"/>
  <c r="C52" i="27"/>
  <c r="G49" i="27"/>
  <c r="F49" i="27" s="1"/>
  <c r="D49" i="27"/>
  <c r="E49" i="27" s="1"/>
  <c r="C49" i="27"/>
  <c r="G46" i="27"/>
  <c r="D46" i="27"/>
  <c r="E46" i="27" s="1"/>
  <c r="C46" i="27"/>
  <c r="G40" i="27"/>
  <c r="G39" i="27" s="1"/>
  <c r="D40" i="27"/>
  <c r="E40" i="27" s="1"/>
  <c r="C40" i="27"/>
  <c r="C39" i="27" s="1"/>
  <c r="G36" i="27"/>
  <c r="F36" i="27" s="1"/>
  <c r="D36" i="27"/>
  <c r="E36" i="27" s="1"/>
  <c r="C36" i="27"/>
  <c r="F14" i="27"/>
  <c r="F15" i="27"/>
  <c r="F16" i="27"/>
  <c r="F17" i="27"/>
  <c r="F18" i="27"/>
  <c r="F19" i="27"/>
  <c r="F22" i="27"/>
  <c r="F23" i="27"/>
  <c r="F24" i="27"/>
  <c r="F25" i="27"/>
  <c r="F26" i="27"/>
  <c r="F28" i="27"/>
  <c r="F29" i="27"/>
  <c r="F30" i="27"/>
  <c r="F31" i="27"/>
  <c r="F32" i="27"/>
  <c r="F33" i="27"/>
  <c r="F37" i="27"/>
  <c r="F38" i="27"/>
  <c r="F41" i="27"/>
  <c r="F42" i="27"/>
  <c r="F43" i="27"/>
  <c r="F44" i="27"/>
  <c r="F45" i="27"/>
  <c r="F46" i="27"/>
  <c r="F47" i="27"/>
  <c r="F48" i="27"/>
  <c r="F50" i="27"/>
  <c r="F51" i="27"/>
  <c r="F53" i="27"/>
  <c r="F61" i="27"/>
  <c r="F62" i="27"/>
  <c r="F63" i="27"/>
  <c r="F64" i="27"/>
  <c r="F66" i="27"/>
  <c r="F67" i="27"/>
  <c r="F69" i="27"/>
  <c r="F70" i="27"/>
  <c r="F72" i="27"/>
  <c r="F73" i="27"/>
  <c r="F75" i="27"/>
  <c r="F76"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E137" i="27"/>
  <c r="E138" i="27"/>
  <c r="C35" i="27" l="1"/>
  <c r="F65" i="27"/>
  <c r="F21" i="27"/>
  <c r="E56" i="27"/>
  <c r="E65" i="27"/>
  <c r="F56" i="27"/>
  <c r="D39" i="27"/>
  <c r="E39" i="27" s="1"/>
  <c r="G12" i="27"/>
  <c r="F12" i="27" s="1"/>
  <c r="E13" i="27"/>
  <c r="F13" i="27"/>
  <c r="C20" i="27"/>
  <c r="D20" i="27"/>
  <c r="E20" i="27" s="1"/>
  <c r="F39" i="27"/>
  <c r="G35" i="27"/>
  <c r="G34" i="27" s="1"/>
  <c r="F40" i="27"/>
  <c r="D12" i="27" l="1"/>
  <c r="E12" i="27" s="1"/>
  <c r="C12" i="27"/>
  <c r="C34" i="27"/>
  <c r="D52" i="27" l="1"/>
  <c r="E52" i="27" s="1"/>
  <c r="F52" i="27" l="1"/>
  <c r="D35" i="27"/>
  <c r="E35" i="27" s="1"/>
  <c r="D34" i="27" l="1"/>
  <c r="F35" i="27"/>
  <c r="L11" i="26"/>
  <c r="F34" i="27" l="1"/>
  <c r="E34" i="27"/>
  <c r="F27" i="26"/>
  <c r="D27" i="26"/>
  <c r="E27" i="26" s="1"/>
  <c r="I27" i="26" l="1"/>
  <c r="J27" i="26"/>
  <c r="G27" i="26"/>
  <c r="H27" i="26"/>
  <c r="H16" i="26"/>
  <c r="G16" i="26"/>
  <c r="E16" i="26"/>
  <c r="J16" i="26" s="1"/>
  <c r="I30" i="26"/>
  <c r="H30" i="26"/>
  <c r="G30" i="26"/>
  <c r="E30" i="26"/>
  <c r="J30" i="26" s="1"/>
  <c r="G24" i="26"/>
  <c r="G25" i="26"/>
  <c r="G26" i="26"/>
  <c r="G28" i="26"/>
  <c r="G21" i="26"/>
  <c r="E26" i="26"/>
  <c r="D22" i="26"/>
  <c r="D11" i="26" s="1"/>
  <c r="C22" i="26"/>
  <c r="C11" i="26" s="1"/>
  <c r="E25" i="26"/>
  <c r="J25" i="26" s="1"/>
  <c r="E28" i="26"/>
  <c r="J28" i="26" s="1"/>
  <c r="E24" i="26"/>
  <c r="I24" i="26" s="1"/>
  <c r="H24" i="26"/>
  <c r="H25" i="26"/>
  <c r="H26" i="26"/>
  <c r="H28" i="26"/>
  <c r="F23" i="26"/>
  <c r="G23" i="26" s="1"/>
  <c r="E23" i="26"/>
  <c r="I23" i="26" l="1"/>
  <c r="I16" i="26"/>
  <c r="E22" i="26"/>
  <c r="J26" i="26"/>
  <c r="I26" i="26"/>
  <c r="J23" i="26"/>
  <c r="I25" i="26"/>
  <c r="F22" i="26"/>
  <c r="H23" i="26"/>
  <c r="I28" i="26"/>
  <c r="J24" i="26"/>
  <c r="I22" i="26" l="1"/>
  <c r="G22" i="26"/>
  <c r="F11" i="26"/>
  <c r="J22" i="26"/>
  <c r="H22" i="26"/>
  <c r="H11" i="26" l="1"/>
  <c r="G11" i="26"/>
  <c r="H21" i="26"/>
  <c r="E21" i="26"/>
  <c r="I21" i="26" l="1"/>
  <c r="E11" i="26"/>
  <c r="J21" i="26"/>
  <c r="J11" i="26" l="1"/>
  <c r="I11" i="26"/>
</calcChain>
</file>

<file path=xl/sharedStrings.xml><?xml version="1.0" encoding="utf-8"?>
<sst xmlns="http://schemas.openxmlformats.org/spreadsheetml/2006/main" count="594" uniqueCount="220">
  <si>
    <t xml:space="preserve">  Đơn vị:</t>
  </si>
  <si>
    <t>VÀ PHÂN BỔ CHO CÁC ĐƠN VỊ TRỰC THUỘC năm ...</t>
  </si>
  <si>
    <t xml:space="preserve">Trong đó </t>
  </si>
  <si>
    <t>Đơn vị ...</t>
  </si>
  <si>
    <t>A</t>
  </si>
  <si>
    <t>I</t>
  </si>
  <si>
    <t>II</t>
  </si>
  <si>
    <t>III</t>
  </si>
  <si>
    <t>B</t>
  </si>
  <si>
    <t>Đơn vị A</t>
  </si>
  <si>
    <t>Đơn vị …</t>
  </si>
  <si>
    <t xml:space="preserve"> Chương:</t>
  </si>
  <si>
    <t xml:space="preserve"> Dự toán thu nguồn khác (nếu có)</t>
  </si>
  <si>
    <t>Thu hội phí</t>
  </si>
  <si>
    <t>Thu khác</t>
  </si>
  <si>
    <t xml:space="preserve"> Dự toán chi ngân sách nhà nước</t>
  </si>
  <si>
    <t>Nội dung</t>
  </si>
  <si>
    <t>Tổng số
được giao</t>
  </si>
  <si>
    <t xml:space="preserve">Số 
TT </t>
  </si>
  <si>
    <t xml:space="preserve">  ĐV tính: triệu đồng</t>
  </si>
  <si>
    <t>Tổng số đã
phân bổ</t>
  </si>
  <si>
    <t>Chi thường xuyên</t>
  </si>
  <si>
    <t>Chi sự nghiệp thể dục thể thao</t>
  </si>
  <si>
    <t>Chi sự nghiệp bảo vệ môi trường</t>
  </si>
  <si>
    <t>Chi quản lý hành chính</t>
  </si>
  <si>
    <t>Chi Chương trình mục tiêu</t>
  </si>
  <si>
    <t>Chi Chương trình mục tiêu quốc gia</t>
  </si>
  <si>
    <t>(Chi tiết theo từng Chương trình mục tiêu quốc gia)</t>
  </si>
  <si>
    <t>(Chi tiết theo từng Chương trình mục tiêu)</t>
  </si>
  <si>
    <t>Dự toán được giao</t>
  </si>
  <si>
    <t>Số liệu
 báo cáo
 quyết toán</t>
  </si>
  <si>
    <t xml:space="preserve"> QUYẾT TOÁN THU - CHI NGUỒN NSNN, NGUỒN KHÁC năm ...</t>
  </si>
  <si>
    <t>Quyết toán chi ngân sách nhà nước</t>
  </si>
  <si>
    <t>Trong đó</t>
  </si>
  <si>
    <t>Mua sắm, 
sửa chữa</t>
  </si>
  <si>
    <t>Trích lập các quỹ</t>
  </si>
  <si>
    <t>Số 
TT</t>
  </si>
  <si>
    <t xml:space="preserve">DỰ TOÁN THU- CHI NGÂN SÁCH NHÀ NƯỚC HỖ TRỢ ĐƯỢC GIAO </t>
  </si>
  <si>
    <t>(Dùng cho tổ chức cấp trên)</t>
  </si>
  <si>
    <t>Thu từ đóng góp của tổ chức, cá nhân</t>
  </si>
  <si>
    <t>Chi từ nguồn đóng góp của tổ chức, cá nhân</t>
  </si>
  <si>
    <t>….</t>
  </si>
  <si>
    <t>(Dùng cho đơn vị sử dụng ngân sách nhà nước hỗ trợ)</t>
  </si>
  <si>
    <t>DỰ TOÁN THU- CHI NGÂN SÁCH NHÀ NƯỚC HỖ TRỢ</t>
  </si>
  <si>
    <t>(Kèm theo Quyết định số    /QĐ- … ngày…/…/….của…. )</t>
  </si>
  <si>
    <t>Đv tính: Triệu đồng</t>
  </si>
  <si>
    <t>Số liệu 
báo cáo 
quyết toán</t>
  </si>
  <si>
    <t>Số liệu 
quyết toán
được duyệt</t>
  </si>
  <si>
    <t>Số
 TT</t>
  </si>
  <si>
    <t>Quyết toán thu nguồn khác (nếu có)</t>
  </si>
  <si>
    <t xml:space="preserve"> QUYẾT TOÁN THU - CHI NGUỒN NGÂN SÁCH, NGUỒN KHÁC năm ...</t>
  </si>
  <si>
    <t>( Dùng cho các tổ chức cấp trên được ngân sách nhà nước hỗ trợ)</t>
  </si>
  <si>
    <t xml:space="preserve">  ĐV tính: Triệu đồng</t>
  </si>
  <si>
    <t>Số liệu 
quyết toán
 được duyệt</t>
  </si>
  <si>
    <t>Số liệu
quyết toán
 được duyệt</t>
  </si>
  <si>
    <t>ĐÁNH GIÁ THỰC HIỆN DỰ TOÁN THU- CHI NGÂN SÁCH QUÝ (6 THÁNG/CẢ NĂM)</t>
  </si>
  <si>
    <t>So sánh (%)</t>
  </si>
  <si>
    <t>Dự toán</t>
  </si>
  <si>
    <t>Cùng kỳ 
năm trước</t>
  </si>
  <si>
    <t>ĐV tính: Triệu đồng</t>
  </si>
  <si>
    <t>(Dùng cho tổ chức cấp trên và đơn vị sử dụng ngân sách nhà nước hỗ trợ)</t>
  </si>
  <si>
    <t>(Dùng cho các tổ chức cấp trên và đơn vị sử dụng ngân sách nhà nước hỗ trợ)</t>
  </si>
  <si>
    <t>Dự toán năm</t>
  </si>
  <si>
    <t>Tổng số thu, chi, nộp ngân sách phí, lệ phí</t>
  </si>
  <si>
    <t xml:space="preserve"> Số thu phí, lệ phí</t>
  </si>
  <si>
    <t>1.1</t>
  </si>
  <si>
    <t>Lệ phí</t>
  </si>
  <si>
    <t>1.2</t>
  </si>
  <si>
    <t>Phí</t>
  </si>
  <si>
    <t>Chi từ nguồn thu phí được để lại</t>
  </si>
  <si>
    <t>2.1</t>
  </si>
  <si>
    <t>Chi sự nghiệp………………….</t>
  </si>
  <si>
    <t>a</t>
  </si>
  <si>
    <t>b</t>
  </si>
  <si>
    <t>Kinh phí nhiệm vụ không thường xuyên</t>
  </si>
  <si>
    <t>2.2</t>
  </si>
  <si>
    <t xml:space="preserve">Kinh phí không thực hiện chế độ tự chủ </t>
  </si>
  <si>
    <t>3.1</t>
  </si>
  <si>
    <t>3.2</t>
  </si>
  <si>
    <t>Dự toán chi ngân sách nhà nước</t>
  </si>
  <si>
    <t>Nghiên cứu khoa học</t>
  </si>
  <si>
    <t>Kinh phí thực hiện nhiệm vụ khoa học công nghệ</t>
  </si>
  <si>
    <t>- Nhiệm vụ khoa học công nghệ cấp quốc gia</t>
  </si>
  <si>
    <t>- Nhiệm vụ khoa học công nghệ cấp Bộ</t>
  </si>
  <si>
    <t>- Nhiệm vụ khoa học công nghệ cấp cơ sở</t>
  </si>
  <si>
    <t>2.3</t>
  </si>
  <si>
    <t xml:space="preserve">Kinh phí nhiệm vụ không thường xuyên </t>
  </si>
  <si>
    <t>Chi sự nghiệp giáo dục, đào tạo, dạy nghề</t>
  </si>
  <si>
    <t xml:space="preserve">Chi sự nghiệp y tế, dân số và gia đình </t>
  </si>
  <si>
    <t>4.1</t>
  </si>
  <si>
    <t>4.2</t>
  </si>
  <si>
    <t xml:space="preserve">Chi bảo đảm xã hội  </t>
  </si>
  <si>
    <t>5.1</t>
  </si>
  <si>
    <t>5.2</t>
  </si>
  <si>
    <t xml:space="preserve">Chi sự nghiệp kinh tế </t>
  </si>
  <si>
    <t>6.1</t>
  </si>
  <si>
    <t>6.2</t>
  </si>
  <si>
    <t>7.1</t>
  </si>
  <si>
    <t>7.2</t>
  </si>
  <si>
    <t xml:space="preserve">Chi sự nghiệp văn hóa thông tin  </t>
  </si>
  <si>
    <t>8.1</t>
  </si>
  <si>
    <t>8.2</t>
  </si>
  <si>
    <t>Chi sự nghiệp phát thanh, truyền hình, thông tấn</t>
  </si>
  <si>
    <t>9.1</t>
  </si>
  <si>
    <t>9.2</t>
  </si>
  <si>
    <t>10.1</t>
  </si>
  <si>
    <t>10.2</t>
  </si>
  <si>
    <t>Nhiệm vụ A</t>
  </si>
  <si>
    <t>Nhiệm vụ B</t>
  </si>
  <si>
    <t>Ngày     tháng     năm</t>
  </si>
  <si>
    <t>Thủ trưởng đơn vị</t>
  </si>
  <si>
    <t>Ước thực
hiện quý/6 tháng/năm</t>
  </si>
  <si>
    <t xml:space="preserve">Chi hoạt động kinh tế </t>
  </si>
  <si>
    <t xml:space="preserve"> Biểu số 6 - Ban hành kèm theo Thông tư số 61/2017/TT-BTC ngày 15 tháng 6 năm 2017 của Bộ Tài chính</t>
  </si>
  <si>
    <t xml:space="preserve"> Biểu số 7 - Ban hành kèm theo Thông tư số 61/2017/TT-BTC ngày 15 tháng 6 năm 2017 của Bộ Tài chính</t>
  </si>
  <si>
    <t>Quỹ
 lương</t>
  </si>
  <si>
    <t xml:space="preserve"> Biểu số 9 - Ban hành kèm theo Thông tư số 61/2017/TT-BTC ngày 15 tháng 6 năm 2017 của Bộ Tài chính</t>
  </si>
  <si>
    <t xml:space="preserve"> Biểu số 8 - Ban hành kèm theo Thông tư số 61/2017/TT-BTC ngày 15 tháng 6 năm 2017 của Bộ Tài chính</t>
  </si>
  <si>
    <t xml:space="preserve"> Biểu số 10 - Ban hành kèm theo Thông tư số 61/2017/TT-BTC ngày 15 tháng 6 năm 2017 của Bộ Tài chính</t>
  </si>
  <si>
    <t>(Dùng cho đơn vị dự toán cấp trên và đơn vị dự toán cấp 1)</t>
  </si>
  <si>
    <t>BÁO CÁO 
THUYẾT MINH QUYẾT TOÁN NĂM SO VỚI DỰ TOÁN</t>
  </si>
  <si>
    <t xml:space="preserve">          ĐV tính: đồng</t>
  </si>
  <si>
    <t>Chỉ tiêu</t>
  </si>
  <si>
    <t>Dự toán năm trước chuyển sang</t>
  </si>
  <si>
    <t>Dự toán được giao trong năm</t>
  </si>
  <si>
    <t>Dự toán được sử dụng trong năm</t>
  </si>
  <si>
    <t>Quyết toán năm</t>
  </si>
  <si>
    <t>NĂM 2018</t>
  </si>
  <si>
    <t>So sánh QT/DT được sử dụng</t>
  </si>
  <si>
    <t>So sánh 
QT/DT được giao</t>
  </si>
  <si>
    <t>Tuyệt đối</t>
  </si>
  <si>
    <t>Tương đối (%)</t>
  </si>
  <si>
    <t>Tổng số:</t>
  </si>
  <si>
    <t>Chi quốc phòng</t>
  </si>
  <si>
    <t>Chi an ninh và trật tự an toàn XH</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</si>
  <si>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</si>
  <si>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</si>
  <si>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</si>
  <si>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</si>
  <si>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</si>
  <si>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</si>
  <si>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</si>
  <si>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</si>
  <si>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các cơ quan quản lý nhà nước, đảng, đoàn thể</t>
  </si>
  <si>
    <t>Chi bảo đảm xã hội</t>
  </si>
  <si>
    <t>Chi khác</t>
  </si>
  <si>
    <t>Chi chương trình mục tiêu quốc gia, chương trình mục tiêu, chương trình, dự án quốc gia</t>
  </si>
  <si>
    <t>(Chi tiết từng chương trình, dự án quốc gia)</t>
  </si>
  <si>
    <t>3=2+1</t>
  </si>
  <si>
    <t>5=4-2</t>
  </si>
  <si>
    <t>6=4/2</t>
  </si>
  <si>
    <t>7=4-3</t>
  </si>
  <si>
    <t>8=4/3</t>
  </si>
  <si>
    <t>Mẫu biểu số 03</t>
  </si>
  <si>
    <t>I-</t>
  </si>
  <si>
    <t>Số liệu tổng hợp</t>
  </si>
  <si>
    <t xml:space="preserve"> -Kinh phí giao quyền tự chủ 
(Nguồn 13)</t>
  </si>
  <si>
    <t xml:space="preserve"> -Kinh phí giao quyền tự chủ (nguồn 14-cải cách tiền lương)</t>
  </si>
  <si>
    <t xml:space="preserve"> -Kinh phí không giao quyền tự chủ (12-BV&amp;PTR)</t>
  </si>
  <si>
    <t xml:space="preserve"> -Kinh phí  không giao quyền tự chủ (nguồn 14-cải cách tiền lương)</t>
  </si>
  <si>
    <t>II-</t>
  </si>
  <si>
    <t>Thuyết minh</t>
  </si>
  <si>
    <t>1.</t>
  </si>
  <si>
    <t>Nguyên nhân của các biến động quyết toán tăng, giảm so với dự toán được giao (khách quan, chủ quan, chính sách thay đổi, công việc phát sinh đột xuất....)</t>
  </si>
  <si>
    <t>Đánh giá kết quả, hiệu quả chi ngân sách gắn với kết quả thực hiện nhiệm vụ của đơn vị, lĩnh vực, chương trình, mục tiêu được giao phụ trách.</t>
  </si>
  <si>
    <t xml:space="preserve"> -Kinh phí không giao quyền tự chủ (12-Chi thường xuyên)</t>
  </si>
  <si>
    <t xml:space="preserve"> -Kinh phí không giao quyền tự chủ (15-BV&amp;PTR)</t>
  </si>
  <si>
    <t xml:space="preserve"> - Chi sự nghiệp môi trừờng: Công tác tuyền truyền giáo dục bảo vệ môi trường có chuyển biến rõ nét với nhiều hình thức, phương pháp tuyên truyền hiệu quả. Tuy nhiên số huỷ dự toán còn cao (785.115.000 đồng) do không thực hiện được  các dự án như: Giám sát tác động kinh tế, xã hội đối với các hoạt động bảo tồn tại VQG Lò Gò- Xa Mát , Dự án Xây dựng hồ sơ đề cử khu dất ngập nước có tầm quan trọng quốc tế ( Khu Ramsar)Vườn quốc gia Lò Gò – Xa Mát, tỉnh Tây Ninh do Uỷ ban Nhân Dân tỉnh phê duyệt chủ trương thực hiện vào cuối năm nên đơn vị không kịp thực hiện trong năm 2018; Dự án Điều tra, thu thập và lập danh mục sơ đồ phân bố, chỉ dẫn địa lý của nguồn gen và tri thức truyền thống về nguồn gen không được phê duyệt thực hiện dự án.</t>
  </si>
  <si>
    <t xml:space="preserve"> - Thực hiện đúng các chính sách, chế độ về tiền lương, BHXH, BHYT, BHTN và KPCĐ cho CBCCVC và người lao động. Tuyển dụng, quản lý và sử dụng lao động hợp lý. Chấp hành đầy đủ các quy định về quản lý, sử dụng nguồn tài chính được giao.</t>
  </si>
  <si>
    <t xml:space="preserve"> Năm 2018 đơn vị đã thực hiện hoàn thành kế hoạch được giao như sau:</t>
  </si>
  <si>
    <t>2.</t>
  </si>
  <si>
    <t xml:space="preserve"> - Cắt giảm Hợp đồng lao động chuyên môn</t>
  </si>
  <si>
    <t xml:space="preserve"> - Khối lượng thanh toán chương trình Bảo vệ &amp; Phát triển rừng theo nghiệm thu thực tế</t>
  </si>
  <si>
    <t>Nhìn chung, năm 2018, Ban quản lý Vườn quốc gia Lò Gò – Xa Mát hoàn thành cơ bản nhiệm vụ được Ủy ban nhân dân tỉnh Tây Ninh giao.
Công tác thanh quyết toán kịp thời và đúng theo tiến độ, quy định nhà nước.</t>
  </si>
  <si>
    <t>NGƯỜI LẬP BIỂU</t>
  </si>
  <si>
    <t>THỦ TRƯỞNG ĐƠN VỊ</t>
  </si>
  <si>
    <t>Tây Ninh, Ngày       tháng 04 năm 2019</t>
  </si>
  <si>
    <t xml:space="preserve"> Mã chương: 599</t>
  </si>
  <si>
    <t>Đơn vị báo cáo: BQL VƯỜN QUỐC GIA LÒ GÒ- XA MÁT</t>
  </si>
  <si>
    <t>PHỤ TRÁCH KẾ TOÁN</t>
  </si>
  <si>
    <t xml:space="preserve"> - Công tác nghiên cứu khoa học và công nghệ : Hoàn thành  đề tài " Điều tra hiện trạng phân bố và đề xuất các giải pháp bảo tồn các loài cây ăn côn trùng  ở Vườn quốc gia Lò Gò- Xa Mát , tỉnh Tây Ninh" .</t>
  </si>
  <si>
    <r>
      <t xml:space="preserve"> - Công tác bảo vệ phát triển rừng, bảo tồn đa dạng sinh học được thực hiện tốt, diện tích rừng được bảo vệ và phát triển tốt, ít bị tác động, không xảy ra tình trạng phá rừng làm rẫy. Kết quả nghiệm thu các hạng mục lâm sinh đều đạt và vượt kế hoạch. Công tác đầu tư phát triển du lịch sinh thái tiếp tục được quan tâm triển khai thực hiện</t>
    </r>
    <r>
      <rPr>
        <sz val="14"/>
        <color rgb="FFFF0000"/>
        <rFont val="Times New Roman"/>
        <family val="1"/>
      </rPr>
      <t>.</t>
    </r>
  </si>
  <si>
    <t xml:space="preserve"> - Quy định về giải ngân vốn sự nghiệp môi trường thay đổi và thủ tục thẩm định, phê duyệt dự án còn nhiều vướng mắc, phức tạp.</t>
  </si>
  <si>
    <r>
      <t>Tuy nhiên, bên cạnh những mặc làm được trong năm 2018, Ban quản lý Vườn quốc gia Lò Gò – Xa Mát còn những mặt tồn tại hạn chế như sau:
 chế như sau: Số tiền đề nghị hủy dự toán còn cao (</t>
    </r>
    <r>
      <rPr>
        <b/>
        <sz val="14"/>
        <color theme="1"/>
        <rFont val="Times New Roman"/>
        <family val="1"/>
      </rPr>
      <t>929.382.412</t>
    </r>
    <r>
      <rPr>
        <sz val="14"/>
        <color theme="1"/>
        <rFont val="Times New Roman"/>
        <family val="1"/>
      </rPr>
      <t xml:space="preserve">đ), nguyên nhân do: </t>
    </r>
  </si>
  <si>
    <t xml:space="preserve"> -Kinh phí không giao quyền tự chủ (12-PCCR)</t>
  </si>
  <si>
    <t>CỘNG HÒA XÃ HỘI CHỦ NGHĨA VIỆT NAM</t>
  </si>
  <si>
    <t>Độc lập - Tự do - Hạnh phúc</t>
  </si>
  <si>
    <t>Lệ phí…</t>
  </si>
  <si>
    <t>Phí …</t>
  </si>
  <si>
    <t xml:space="preserve"> Số phí, lệ phí nộp ngân sách nhà nước</t>
  </si>
  <si>
    <t>Nguồn ngân sách trong nước</t>
  </si>
  <si>
    <t>Chi sự nghiệp khoa học và công nghệ</t>
  </si>
  <si>
    <t>Chi sự nghiệp giáo dục, đào tạo và dạy nghề</t>
  </si>
  <si>
    <t>Nguồn vốn viện trợ</t>
  </si>
  <si>
    <t>Dự án A</t>
  </si>
  <si>
    <t>Dự án B</t>
  </si>
  <si>
    <t>Nguồn vay nợ nước ngoài</t>
  </si>
  <si>
    <t xml:space="preserve">   Biểu số 3</t>
  </si>
  <si>
    <t xml:space="preserve"> -Kinh phí không giao quyền tự chủ (14-CCTL)</t>
  </si>
  <si>
    <t>Ước thực hiện 3 tháng năm nay so với cùng kỳ năm trước (tỷ lệ %)</t>
  </si>
  <si>
    <t xml:space="preserve">  Căn cứ Thông tư số 90/2018/TT-BTC ngày 28/09/2018 của Bộ Tài chính sửa đổi, bổ sung một số điều của Thông tư số 61/2017/TT-BTC ngày 15/06/2017 của Bộ Tài chính hướng dẫn về công khai ngân sách đối với các đơn vị dự toán ngân sách, các tổ chức được ngân sách nhà nước hỗ trợ;</t>
  </si>
  <si>
    <t>Năm trước</t>
  </si>
  <si>
    <t>Kinh phí nhiệm vụ không thường xuyên (Không tự chủ)</t>
  </si>
  <si>
    <t xml:space="preserve">   Chương: 599</t>
  </si>
  <si>
    <t xml:space="preserve">   Đơn vị: BQL VƯỜN QUỐC GIA LÒ GÒ - XA MÁT</t>
  </si>
  <si>
    <t>CÔNG KHAI THỰC HIỆN DỰ TOÁN THU - CHI NGÂN SÁCH QUÝ I NĂM 2024</t>
  </si>
  <si>
    <t>Kinh phí nhiệm vụ thường xuyên</t>
  </si>
  <si>
    <t>Kinh phí nhiệm vụ thường xuyên (Tự chủ)</t>
  </si>
  <si>
    <t>Kinh phí nhiệm vụ thường xuyên theo chức năng</t>
  </si>
  <si>
    <t xml:space="preserve">Kinh phí thực hiện chế độ tự chủ </t>
  </si>
  <si>
    <t>Kinh phí nhiệm vụ thường xuyên (Tự chủ 13)</t>
  </si>
  <si>
    <t>Kinh phí nhiệm vụ thường xuyên (Tự chủ 14)</t>
  </si>
  <si>
    <t>Kinh phí nhiệm vụ không thường xuyên (Tết)</t>
  </si>
  <si>
    <t>5.3</t>
  </si>
  <si>
    <t>Kinh phí nhiệm vụ không thường xuyên (NĐ 73)</t>
  </si>
  <si>
    <t>Tây Ninh, ngày 02 tháng 7 năm 2025</t>
  </si>
  <si>
    <t>(Kèm theo Báo cáo số       /BC-VQG ngày        tháng 7 năm 2025)</t>
  </si>
  <si>
    <t>Ước thực
hiện quý II</t>
  </si>
  <si>
    <t>Ước thực hiện/ Dự toán năm (tỷ lệ %)</t>
  </si>
  <si>
    <t>Ngày        tháng 7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</si>
</sst>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_(* #,##0_);_(* \(#,##0\);_(* &quot;-&quot;??_);_(@_)"/>
    <numFmt numFmtId="166" formatCode="0.0%"/>
  </numFmts>
  <fonts count="45" x14ac:knownFonts="1">
    <font>
      <sz val="11"/>
      <color theme="1"/>
      <name val="Calibri"/>
      <family val="2"/>
      <charset val="163"/>
      <scheme val="minor"/>
    </font>
    <font>
      <sz val="11"/>
      <color theme="1"/>
      <name val="Cambria"/>
      <family val="1"/>
      <charset val="163"/>
      <scheme val="maj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sz val="12"/>
      <color theme="1"/>
      <name val=".VnTime"/>
      <family val="2"/>
    </font>
    <font>
      <i/>
      <sz val="12"/>
      <color theme="1"/>
      <name val=".VnTime"/>
      <family val="2"/>
    </font>
    <font>
      <b/>
      <sz val="12"/>
      <color theme="1"/>
      <name val="Cambria"/>
      <family val="1"/>
      <charset val="163"/>
      <scheme val="major"/>
    </font>
    <font>
      <i/>
      <sz val="12"/>
      <color theme="1"/>
      <name val="Cambria"/>
      <family val="1"/>
      <charset val="163"/>
      <scheme val="major"/>
    </font>
    <font>
      <b/>
      <sz val="11"/>
      <color theme="1"/>
      <name val="Cambria"/>
      <family val="1"/>
      <charset val="163"/>
      <scheme val="major"/>
    </font>
    <font>
      <sz val="10"/>
      <name val="Arial"/>
      <family val="2"/>
    </font>
    <font>
      <sz val="12"/>
      <name val="Times New Roman"/>
      <family val="1"/>
      <charset val="163"/>
    </font>
    <font>
      <i/>
      <sz val="12"/>
      <name val="Times New Roman"/>
      <family val="1"/>
      <charset val="163"/>
    </font>
    <font>
      <i/>
      <sz val="13"/>
      <color theme="1"/>
      <name val="Cambria"/>
      <family val="1"/>
      <charset val="163"/>
      <scheme val="major"/>
    </font>
    <font>
      <b/>
      <sz val="13"/>
      <color theme="1"/>
      <name val="Cambria"/>
      <family val="1"/>
      <charset val="163"/>
      <scheme val="major"/>
    </font>
    <font>
      <i/>
      <sz val="11"/>
      <color theme="1"/>
      <name val="Cambria"/>
      <family val="1"/>
      <charset val="163"/>
      <scheme val="major"/>
    </font>
    <font>
      <sz val="11"/>
      <color theme="1"/>
      <name val="Calibri"/>
      <family val="2"/>
      <charset val="163"/>
      <scheme val="minor"/>
    </font>
    <font>
      <sz val="11"/>
      <color theme="1"/>
      <name val="Times New Roman"/>
      <family val="1"/>
    </font>
    <font>
      <i/>
      <sz val="10"/>
      <name val="Times New Roman"/>
      <family val="1"/>
    </font>
    <font>
      <i/>
      <sz val="10"/>
      <color rgb="FF049215"/>
      <name val="Times New Roman"/>
      <family val="1"/>
    </font>
    <font>
      <sz val="12"/>
      <color theme="1"/>
      <name val="Times New Roman"/>
      <family val="1"/>
    </font>
    <font>
      <i/>
      <sz val="12"/>
      <color theme="1"/>
      <name val="Times New Roman"/>
      <family val="1"/>
    </font>
    <font>
      <b/>
      <sz val="11"/>
      <color theme="1"/>
      <name val="Times New Roman"/>
      <family val="1"/>
    </font>
    <font>
      <sz val="14"/>
      <color theme="1"/>
      <name val="Times New Roman"/>
      <family val="1"/>
    </font>
    <font>
      <b/>
      <sz val="14"/>
      <color theme="1"/>
      <name val="Times New Roman"/>
      <family val="1"/>
    </font>
    <font>
      <i/>
      <sz val="10"/>
      <color theme="1"/>
      <name val="Times New Roman"/>
      <family val="1"/>
    </font>
    <font>
      <b/>
      <sz val="10"/>
      <color theme="1"/>
      <name val="Times New Roman"/>
      <family val="1"/>
    </font>
    <font>
      <sz val="10"/>
      <color theme="1"/>
      <name val="Times New Roman"/>
      <family val="1"/>
    </font>
    <font>
      <b/>
      <sz val="9"/>
      <color theme="1"/>
      <name val="Times New Roman"/>
      <family val="1"/>
    </font>
    <font>
      <sz val="14"/>
      <color rgb="FF000000"/>
      <name val="Times New Roman"/>
      <family val="1"/>
    </font>
    <font>
      <b/>
      <sz val="14"/>
      <color rgb="FF000000"/>
      <name val="Times New Roman"/>
      <family val="1"/>
    </font>
    <font>
      <sz val="14"/>
      <color rgb="FFFF0000"/>
      <name val="Times New Roman"/>
      <family val="1"/>
    </font>
    <font>
      <i/>
      <sz val="14"/>
      <color theme="1"/>
      <name val="Times New Roman"/>
      <family val="1"/>
    </font>
    <font>
      <b/>
      <i/>
      <sz val="14"/>
      <color theme="1"/>
      <name val="Times New Roman"/>
      <family val="1"/>
    </font>
    <font>
      <b/>
      <sz val="16"/>
      <color theme="1"/>
      <name val="Times New Roman"/>
      <family val="1"/>
    </font>
    <font>
      <sz val="11"/>
      <color indexed="9"/>
      <name val="Arial"/>
      <family val="2"/>
    </font>
    <font>
      <b/>
      <i/>
      <sz val="11"/>
      <color theme="1"/>
      <name val="Times New Roman"/>
      <family val="1"/>
    </font>
    <font>
      <i/>
      <sz val="11"/>
      <color theme="1"/>
      <name val="Times New Roman"/>
      <family val="1"/>
    </font>
    <font>
      <sz val="11"/>
      <name val="Times New Roman"/>
      <family val="1"/>
    </font>
    <font>
      <b/>
      <sz val="11"/>
      <name val="Times New Roman"/>
      <family val="1"/>
    </font>
    <font>
      <b/>
      <i/>
      <sz val="11"/>
      <name val="Times New Roman"/>
      <family val="1"/>
    </font>
    <font>
      <i/>
      <sz val="1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3" fillId="0" borderId="0"/>
    <xf numFmtId="164" fontId="19" fillId="0" borderId="0" applyFont="0" applyFill="0" applyBorder="0" applyAlignment="0" applyProtection="0"/>
    <xf numFmtId="9" fontId="19" fillId="0" borderId="0" applyFont="0" applyFill="0" applyBorder="0" applyAlignment="0" applyProtection="0"/>
    <xf numFmtId="0" fontId="38" fillId="0" borderId="0" applyFill="0" applyProtection="0"/>
  </cellStyleXfs>
  <cellXfs count="259">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4" fillId="0" borderId="0" xfId="0" applyFont="1"/>
    <xf numFmtId="0" fontId="5" fillId="0" borderId="0" xfId="0" applyFont="1"/>
    <xf numFmtId="0" fontId="6" fillId="0" borderId="0" xfId="0" applyFont="1" applyAlignment="1">
      <alignment horizontal="center"/>
    </xf>
    <xf numFmtId="0" fontId="10" fillId="0" borderId="0" xfId="0" applyFont="1" applyAlignment="1"/>
    <xf numFmtId="0" fontId="5" fillId="0" borderId="1" xfId="0" applyFont="1" applyBorder="1" applyAlignment="1">
      <alignment horizontal="center"/>
    </xf>
    <xf numFmtId="0" fontId="7" fillId="0" borderId="1" xfId="0" applyFont="1" applyBorder="1" applyAlignment="1">
      <alignment horizontal="center"/>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justify" vertical="top" wrapText="1"/>
    </xf>
    <xf numFmtId="0" fontId="7"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xf numFmtId="0" fontId="6" fillId="0" borderId="1" xfId="0" applyFont="1" applyBorder="1" applyAlignment="1">
      <alignment horizontal="center" vertical="top" wrapText="1"/>
    </xf>
    <xf numFmtId="0" fontId="5" fillId="0" borderId="2" xfId="0" applyFont="1" applyBorder="1" applyAlignment="1">
      <alignment horizontal="center" wrapText="1"/>
    </xf>
    <xf numFmtId="0" fontId="10" fillId="0" borderId="0" xfId="0" applyFont="1"/>
    <xf numFmtId="0" fontId="2" fillId="0" borderId="0" xfId="0" applyFont="1"/>
    <xf numFmtId="0" fontId="9" fillId="0" borderId="0" xfId="0" applyFont="1" applyAlignment="1"/>
    <xf numFmtId="0" fontId="9" fillId="0" borderId="0" xfId="0" applyFont="1" applyBorder="1" applyAlignment="1">
      <alignment horizontal="center"/>
    </xf>
    <xf numFmtId="0" fontId="6" fillId="0" borderId="1" xfId="0" applyFont="1" applyBorder="1" applyAlignment="1"/>
    <xf numFmtId="0" fontId="9" fillId="0" borderId="1" xfId="0" applyFont="1" applyBorder="1" applyAlignment="1"/>
    <xf numFmtId="0" fontId="11" fillId="0" borderId="1" xfId="0" applyFont="1" applyBorder="1" applyAlignment="1"/>
    <xf numFmtId="0" fontId="3" fillId="0" borderId="1" xfId="0" applyFont="1" applyBorder="1"/>
    <xf numFmtId="0" fontId="12" fillId="0" borderId="0" xfId="0" applyFont="1"/>
    <xf numFmtId="0" fontId="2" fillId="0" borderId="1" xfId="0" applyFont="1" applyBorder="1"/>
    <xf numFmtId="0" fontId="7" fillId="0" borderId="1" xfId="0" applyFont="1" applyBorder="1" applyAlignment="1">
      <alignment vertical="top" wrapText="1"/>
    </xf>
    <xf numFmtId="0" fontId="7" fillId="0" borderId="0" xfId="0" applyFont="1" applyAlignment="1"/>
    <xf numFmtId="0" fontId="6" fillId="0" borderId="1" xfId="0" applyFont="1" applyBorder="1" applyAlignment="1">
      <alignment horizontal="center" vertical="center"/>
    </xf>
    <xf numFmtId="0" fontId="6" fillId="0" borderId="1" xfId="0" applyFont="1" applyBorder="1" applyAlignment="1">
      <alignment horizontal="center" wrapText="1"/>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xf numFmtId="0" fontId="5" fillId="0" borderId="1" xfId="0" applyFont="1" applyBorder="1" applyAlignment="1">
      <alignment horizontal="center" wrapText="1"/>
    </xf>
    <xf numFmtId="0" fontId="5" fillId="0" borderId="1" xfId="0" applyFont="1" applyBorder="1" applyAlignment="1">
      <alignment horizontal="center" vertical="center"/>
    </xf>
    <xf numFmtId="0" fontId="6" fillId="0" borderId="1" xfId="0" applyFont="1" applyBorder="1" applyAlignment="1">
      <alignment wrapText="1"/>
    </xf>
    <xf numFmtId="0" fontId="14" fillId="0" borderId="1" xfId="0" applyFont="1" applyBorder="1" applyAlignment="1">
      <alignment horizontal="center"/>
    </xf>
    <xf numFmtId="0" fontId="15" fillId="0" borderId="1" xfId="0" applyFont="1" applyBorder="1" applyAlignment="1">
      <alignment horizontal="center"/>
    </xf>
    <xf numFmtId="0" fontId="7" fillId="0" borderId="1" xfId="0" applyFont="1" applyBorder="1" applyAlignment="1">
      <alignment wrapText="1"/>
    </xf>
    <xf numFmtId="0" fontId="10" fillId="0" borderId="0" xfId="0" applyFont="1"/>
    <xf numFmtId="0" fontId="5" fillId="0" borderId="1" xfId="0" applyFont="1" applyBorder="1" applyAlignment="1">
      <alignment horizontal="center" vertical="center" wrapText="1"/>
    </xf>
    <xf numFmtId="0" fontId="18" fillId="0" borderId="0" xfId="0" applyFont="1" applyAlignment="1">
      <alignment wrapText="1"/>
    </xf>
    <xf numFmtId="0" fontId="0" fillId="0" borderId="1" xfId="0" applyFont="1" applyBorder="1"/>
    <xf numFmtId="0" fontId="6" fillId="0" borderId="1" xfId="0" applyFont="1" applyBorder="1" applyAlignment="1">
      <alignment horizontal="right"/>
    </xf>
    <xf numFmtId="0" fontId="14" fillId="0" borderId="1" xfId="0" applyFont="1" applyBorder="1" applyAlignment="1">
      <alignment horizontal="right"/>
    </xf>
    <xf numFmtId="0" fontId="6" fillId="0" borderId="1" xfId="0" applyFont="1" applyBorder="1" applyAlignment="1">
      <alignment horizontal="left"/>
    </xf>
    <xf numFmtId="0" fontId="2" fillId="0" borderId="1" xfId="0" applyFont="1" applyBorder="1" applyAlignment="1"/>
    <xf numFmtId="0" fontId="8" fillId="0" borderId="1" xfId="0" applyFont="1" applyBorder="1" applyAlignment="1"/>
    <xf numFmtId="0" fontId="6" fillId="0" borderId="1" xfId="0" applyFont="1" applyBorder="1" applyAlignment="1">
      <alignment horizontal="justify" wrapText="1"/>
    </xf>
    <xf numFmtId="0" fontId="6" fillId="0" borderId="1" xfId="0" applyFont="1" applyBorder="1" applyAlignment="1">
      <alignment horizontal="right" vertical="top" wrapText="1"/>
    </xf>
    <xf numFmtId="0" fontId="23" fillId="0" borderId="0" xfId="0" applyFont="1"/>
    <xf numFmtId="0" fontId="20" fillId="0" borderId="0" xfId="0" applyFont="1"/>
    <xf numFmtId="0" fontId="24" fillId="0" borderId="0" xfId="0" applyFont="1" applyAlignment="1"/>
    <xf numFmtId="0" fontId="27" fillId="0" borderId="0" xfId="0" applyFont="1"/>
    <xf numFmtId="0" fontId="26" fillId="0" borderId="0" xfId="0" applyFont="1"/>
    <xf numFmtId="165" fontId="20" fillId="0" borderId="0" xfId="2" applyNumberFormat="1" applyFont="1"/>
    <xf numFmtId="0" fontId="23" fillId="0" borderId="1" xfId="0" applyFont="1" applyBorder="1" applyAlignment="1">
      <alignment horizontal="center" vertical="center"/>
    </xf>
    <xf numFmtId="0" fontId="23" fillId="0" borderId="0" xfId="0" applyFont="1" applyAlignment="1">
      <alignment vertical="center"/>
    </xf>
    <xf numFmtId="0" fontId="26" fillId="0" borderId="0" xfId="0" applyFont="1" applyAlignment="1">
      <alignment vertical="center"/>
    </xf>
    <xf numFmtId="0" fontId="28" fillId="0" borderId="1" xfId="0" applyFont="1" applyBorder="1" applyAlignment="1">
      <alignment horizontal="center" vertical="center"/>
    </xf>
    <xf numFmtId="0" fontId="20" fillId="0" borderId="0" xfId="0" applyFont="1" applyAlignment="1">
      <alignment vertical="center"/>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vertical="center" wrapText="1"/>
    </xf>
    <xf numFmtId="165" fontId="30" fillId="0" borderId="1" xfId="2" applyNumberFormat="1" applyFont="1" applyBorder="1" applyAlignment="1">
      <alignment horizontal="justify" vertical="center" wrapText="1"/>
    </xf>
    <xf numFmtId="165" fontId="30" fillId="0" borderId="1" xfId="2" applyNumberFormat="1" applyFont="1" applyBorder="1" applyAlignment="1">
      <alignment vertical="center"/>
    </xf>
    <xf numFmtId="0" fontId="30" fillId="0" borderId="1" xfId="0" applyFont="1" applyBorder="1" applyAlignment="1">
      <alignment vertical="center"/>
    </xf>
    <xf numFmtId="0" fontId="30" fillId="0" borderId="0" xfId="0" applyFont="1" applyAlignment="1">
      <alignment vertical="center"/>
    </xf>
    <xf numFmtId="0" fontId="21" fillId="0" borderId="1" xfId="0" applyFont="1" applyFill="1" applyBorder="1" applyAlignment="1">
      <alignment vertical="center" wrapText="1"/>
    </xf>
    <xf numFmtId="165" fontId="28" fillId="0" borderId="1" xfId="2" applyNumberFormat="1" applyFont="1" applyBorder="1" applyAlignment="1">
      <alignment vertical="center" wrapText="1"/>
    </xf>
    <xf numFmtId="165" fontId="28" fillId="0" borderId="1" xfId="2" applyNumberFormat="1" applyFont="1" applyBorder="1" applyAlignment="1">
      <alignment vertical="center"/>
    </xf>
    <xf numFmtId="165" fontId="28" fillId="0" borderId="1" xfId="0" applyNumberFormat="1" applyFont="1" applyBorder="1" applyAlignment="1">
      <alignment vertical="center"/>
    </xf>
    <xf numFmtId="166" fontId="28" fillId="0" borderId="1" xfId="3" applyNumberFormat="1" applyFont="1" applyBorder="1" applyAlignment="1">
      <alignment vertical="center"/>
    </xf>
    <xf numFmtId="0" fontId="28" fillId="0" borderId="0" xfId="0" applyFont="1" applyAlignment="1">
      <alignment vertical="center"/>
    </xf>
    <xf numFmtId="165" fontId="25" fillId="0" borderId="0" xfId="2" applyNumberFormat="1" applyFont="1"/>
    <xf numFmtId="0" fontId="25" fillId="0" borderId="0" xfId="0" applyFont="1" applyAlignment="1"/>
    <xf numFmtId="0" fontId="31" fillId="0" borderId="1" xfId="0" applyFont="1" applyBorder="1" applyAlignment="1">
      <alignment horizontal="center" vertical="center"/>
    </xf>
    <xf numFmtId="165" fontId="28" fillId="0" borderId="1" xfId="0" applyNumberFormat="1" applyFont="1" applyBorder="1" applyAlignment="1">
      <alignment horizontal="right" vertical="center"/>
    </xf>
    <xf numFmtId="166" fontId="28" fillId="0" borderId="1" xfId="3" applyNumberFormat="1" applyFont="1" applyBorder="1" applyAlignment="1">
      <alignment horizontal="right" vertical="center"/>
    </xf>
    <xf numFmtId="0" fontId="27" fillId="0" borderId="0" xfId="0" applyFont="1" applyBorder="1" applyAlignment="1">
      <alignment vertical="center"/>
    </xf>
    <xf numFmtId="0" fontId="27" fillId="0" borderId="0" xfId="0" applyFont="1" applyFill="1" applyBorder="1" applyAlignment="1">
      <alignment wrapText="1"/>
    </xf>
    <xf numFmtId="165" fontId="27" fillId="0" borderId="0" xfId="2" applyNumberFormat="1" applyFont="1" applyBorder="1"/>
    <xf numFmtId="0" fontId="27" fillId="0" borderId="0" xfId="0" applyFont="1" applyBorder="1"/>
    <xf numFmtId="0" fontId="2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Border="1"/>
    <xf numFmtId="0" fontId="27" fillId="0" borderId="0" xfId="0" applyFont="1" applyAlignment="1">
      <alignment vertical="center"/>
    </xf>
    <xf numFmtId="0" fontId="26" fillId="0" borderId="0" xfId="0" applyFont="1" applyAlignment="1">
      <alignment horizontal="center" vertical="top"/>
    </xf>
    <xf numFmtId="165" fontId="26" fillId="0" borderId="0" xfId="2" applyNumberFormat="1" applyFont="1"/>
    <xf numFmtId="165" fontId="27" fillId="0" borderId="0" xfId="2" applyNumberFormat="1" applyFont="1"/>
    <xf numFmtId="165" fontId="36" fillId="0" borderId="0" xfId="2" applyNumberFormat="1" applyFont="1" applyBorder="1" applyAlignment="1">
      <alignment horizontal="right"/>
    </xf>
    <xf numFmtId="0" fontId="36" fillId="0" borderId="0" xfId="0" applyFont="1" applyBorder="1" applyAlignment="1">
      <alignment horizontal="right"/>
    </xf>
    <xf numFmtId="0" fontId="36" fillId="0" borderId="0" xfId="0" applyFont="1" applyBorder="1" applyAlignment="1"/>
    <xf numFmtId="0" fontId="29" fillId="0" borderId="2" xfId="0" applyFont="1" applyBorder="1" applyAlignment="1">
      <alignment horizontal="center" vertical="center"/>
    </xf>
    <xf numFmtId="0" fontId="29" fillId="0" borderId="1" xfId="0" applyFont="1" applyBorder="1" applyAlignment="1">
      <alignment horizontal="center" vertical="center" wrapText="1"/>
    </xf>
    <xf numFmtId="165" fontId="30" fillId="0" borderId="1" xfId="2" applyNumberFormat="1" applyFont="1" applyBorder="1" applyAlignment="1">
      <alignment horizontal="center" vertical="center" wrapText="1"/>
    </xf>
    <xf numFmtId="165" fontId="30" fillId="0" borderId="1" xfId="0" applyNumberFormat="1" applyFont="1" applyBorder="1" applyAlignment="1">
      <alignment vertical="center"/>
    </xf>
    <xf numFmtId="166" fontId="30" fillId="0" borderId="1" xfId="3" applyNumberFormat="1" applyFont="1" applyBorder="1" applyAlignment="1">
      <alignment vertical="center"/>
    </xf>
    <xf numFmtId="165" fontId="30" fillId="0" borderId="1" xfId="2" applyNumberFormat="1" applyFont="1" applyBorder="1" applyAlignment="1">
      <alignment horizontal="center" vertical="center"/>
    </xf>
    <xf numFmtId="165" fontId="30" fillId="0" borderId="1" xfId="0" applyNumberFormat="1" applyFont="1" applyBorder="1" applyAlignment="1">
      <alignment horizontal="center" vertical="center"/>
    </xf>
    <xf numFmtId="166" fontId="30" fillId="0" borderId="1" xfId="3" applyNumberFormat="1" applyFont="1" applyBorder="1" applyAlignment="1">
      <alignment horizontal="center" vertical="center"/>
    </xf>
    <xf numFmtId="0" fontId="30" fillId="0" borderId="0" xfId="0" applyFont="1" applyAlignment="1">
      <alignment horizontal="center" vertical="center"/>
    </xf>
    <xf numFmtId="0" fontId="29" fillId="0" borderId="0" xfId="0" applyFont="1" applyAlignment="1">
      <alignment vertical="center"/>
    </xf>
    <xf numFmtId="0" fontId="23" fillId="0" borderId="1" xfId="0" applyFont="1" applyBorder="1" applyAlignment="1">
      <alignment horizontal="center" vertical="center" wrapText="1"/>
    </xf>
    <xf numFmtId="165" fontId="23" fillId="0" borderId="1" xfId="2" applyNumberFormat="1" applyFont="1" applyBorder="1" applyAlignment="1">
      <alignment horizontal="center" vertical="center"/>
    </xf>
    <xf numFmtId="0" fontId="23" fillId="0" borderId="0" xfId="0" applyFont="1" applyAlignment="1">
      <alignment horizontal="center" vertical="center"/>
    </xf>
    <xf numFmtId="0" fontId="26" fillId="0" borderId="0" xfId="0" applyFont="1" applyAlignment="1">
      <alignment horizontal="center" vertical="center"/>
    </xf>
    <xf numFmtId="0" fontId="31" fillId="0" borderId="1" xfId="0" applyFont="1" applyBorder="1" applyAlignment="1">
      <alignment horizontal="center" vertical="center" wrapText="1"/>
    </xf>
    <xf numFmtId="165" fontId="31" fillId="0" borderId="1" xfId="2" applyNumberFormat="1" applyFont="1" applyBorder="1" applyAlignment="1">
      <alignment horizontal="center" vertical="center"/>
    </xf>
    <xf numFmtId="165" fontId="31" fillId="0" borderId="1" xfId="0" applyNumberFormat="1" applyFont="1" applyBorder="1" applyAlignment="1">
      <alignment horizontal="center" vertical="center"/>
    </xf>
    <xf numFmtId="166" fontId="31" fillId="0" borderId="1" xfId="3" applyNumberFormat="1" applyFont="1" applyBorder="1" applyAlignment="1">
      <alignment horizontal="center" vertical="center"/>
    </xf>
    <xf numFmtId="0" fontId="31" fillId="0" borderId="0" xfId="0" applyFont="1" applyAlignment="1">
      <alignment vertical="center"/>
    </xf>
    <xf numFmtId="0" fontId="29" fillId="0" borderId="1" xfId="0" applyFont="1" applyBorder="1" applyAlignment="1">
      <alignment vertical="center" wrapText="1"/>
    </xf>
    <xf numFmtId="165" fontId="29" fillId="0" borderId="1" xfId="2" applyNumberFormat="1" applyFont="1" applyBorder="1" applyAlignment="1">
      <alignment vertical="center" wrapText="1"/>
    </xf>
    <xf numFmtId="165" fontId="29" fillId="0" borderId="1" xfId="2" applyNumberFormat="1" applyFont="1" applyBorder="1" applyAlignment="1">
      <alignment vertical="center"/>
    </xf>
    <xf numFmtId="0" fontId="29" fillId="0" borderId="1" xfId="0" applyFont="1" applyBorder="1" applyAlignment="1">
      <alignment vertical="center"/>
    </xf>
    <xf numFmtId="165" fontId="28" fillId="0" borderId="1" xfId="2" applyNumberFormat="1" applyFont="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justify" vertical="center" wrapText="1"/>
    </xf>
    <xf numFmtId="165" fontId="30" fillId="0" borderId="1" xfId="2" applyNumberFormat="1" applyFont="1" applyBorder="1" applyAlignment="1">
      <alignment vertical="center" wrapText="1"/>
    </xf>
    <xf numFmtId="0" fontId="22" fillId="0" borderId="1" xfId="0" applyFont="1" applyFill="1" applyBorder="1" applyAlignment="1">
      <alignment vertical="center" wrapText="1"/>
    </xf>
    <xf numFmtId="9" fontId="30" fillId="0" borderId="1" xfId="3" applyFont="1" applyBorder="1" applyAlignment="1">
      <alignment vertical="center"/>
    </xf>
    <xf numFmtId="0" fontId="29" fillId="0" borderId="2" xfId="0" applyFont="1" applyBorder="1" applyAlignment="1">
      <alignment vertical="center" wrapText="1"/>
    </xf>
    <xf numFmtId="165" fontId="29" fillId="0" borderId="2" xfId="2" applyNumberFormat="1" applyFont="1" applyBorder="1" applyAlignment="1">
      <alignment vertical="center" wrapText="1"/>
    </xf>
    <xf numFmtId="165" fontId="29" fillId="0" borderId="2" xfId="2" applyNumberFormat="1" applyFont="1" applyBorder="1" applyAlignment="1">
      <alignment vertical="center"/>
    </xf>
    <xf numFmtId="0" fontId="29" fillId="0" borderId="2" xfId="0" applyFont="1" applyBorder="1" applyAlignment="1">
      <alignment vertical="center"/>
    </xf>
    <xf numFmtId="164" fontId="31" fillId="0" borderId="0" xfId="2" applyFont="1" applyAlignment="1">
      <alignment vertical="center"/>
    </xf>
    <xf numFmtId="164" fontId="20" fillId="0" borderId="0" xfId="0" applyNumberFormat="1" applyFont="1" applyAlignment="1">
      <alignment horizontal="center"/>
    </xf>
    <xf numFmtId="164" fontId="20" fillId="0" borderId="0" xfId="2" applyFont="1" applyAlignment="1">
      <alignment horizontal="center"/>
    </xf>
    <xf numFmtId="0" fontId="20" fillId="0" borderId="1" xfId="0" applyFont="1" applyBorder="1" applyAlignment="1">
      <alignment horizontal="center"/>
    </xf>
    <xf numFmtId="0" fontId="20" fillId="0" borderId="1" xfId="0" applyFont="1" applyBorder="1" applyAlignment="1">
      <alignment wrapText="1"/>
    </xf>
    <xf numFmtId="164" fontId="20" fillId="0" borderId="0" xfId="0" applyNumberFormat="1" applyFont="1"/>
    <xf numFmtId="0" fontId="40" fillId="0" borderId="1" xfId="0" applyFont="1" applyBorder="1" applyAlignment="1"/>
    <xf numFmtId="0" fontId="25" fillId="0" borderId="1" xfId="0" applyFont="1" applyBorder="1"/>
    <xf numFmtId="0" fontId="25" fillId="0" borderId="0" xfId="0" applyFont="1" applyAlignment="1">
      <alignment horizontal="center" vertical="center"/>
    </xf>
    <xf numFmtId="10" fontId="25" fillId="0" borderId="1" xfId="0" applyNumberFormat="1" applyFont="1" applyBorder="1" applyAlignment="1">
      <alignment horizontal="center" vertical="center"/>
    </xf>
    <xf numFmtId="0" fontId="25" fillId="0" borderId="1" xfId="0" applyFont="1" applyBorder="1" applyAlignment="1">
      <alignment horizontal="left" vertical="center" wrapText="1"/>
    </xf>
    <xf numFmtId="43" fontId="25" fillId="0" borderId="1" xfId="0" applyNumberFormat="1" applyFont="1" applyBorder="1" applyAlignment="1">
      <alignment horizontal="left" vertical="center"/>
    </xf>
    <xf numFmtId="0" fontId="20" fillId="0" borderId="1" xfId="0" applyFont="1" applyBorder="1" applyAlignment="1">
      <alignment horizontal="left" vertical="center" wrapText="1"/>
    </xf>
    <xf numFmtId="43" fontId="20" fillId="0" borderId="1" xfId="0" applyNumberFormat="1" applyFont="1" applyBorder="1" applyAlignment="1">
      <alignment horizontal="left" vertical="center" wrapText="1"/>
    </xf>
    <xf numFmtId="43" fontId="20" fillId="0" borderId="1" xfId="0" applyNumberFormat="1" applyFont="1" applyBorder="1" applyAlignment="1">
      <alignment horizontal="left" vertical="center"/>
    </xf>
    <xf numFmtId="43" fontId="25" fillId="0" borderId="1" xfId="0" applyNumberFormat="1" applyFont="1" applyBorder="1" applyAlignment="1">
      <alignment horizontal="left" vertical="center" wrapText="1"/>
    </xf>
    <xf numFmtId="43" fontId="20" fillId="0" borderId="1" xfId="2" applyNumberFormat="1" applyFont="1" applyBorder="1" applyAlignment="1">
      <alignment horizontal="left" vertical="center"/>
    </xf>
    <xf numFmtId="0" fontId="41" fillId="0" borderId="1" xfId="0" applyFont="1" applyFill="1" applyBorder="1" applyAlignment="1">
      <alignment horizontal="left" vertical="center" wrapText="1"/>
    </xf>
    <xf numFmtId="10" fontId="20" fillId="0" borderId="1" xfId="0" applyNumberFormat="1" applyFont="1" applyBorder="1" applyAlignment="1">
      <alignment horizontal="center" vertical="center"/>
    </xf>
    <xf numFmtId="10" fontId="20" fillId="0" borderId="1" xfId="3" applyNumberFormat="1" applyFont="1" applyBorder="1" applyAlignment="1">
      <alignment horizontal="center" vertical="center"/>
    </xf>
    <xf numFmtId="0" fontId="40" fillId="0" borderId="1" xfId="0" applyFont="1" applyBorder="1" applyAlignment="1">
      <alignment horizontal="center"/>
    </xf>
    <xf numFmtId="43" fontId="25" fillId="0" borderId="1" xfId="2" applyNumberFormat="1" applyFont="1" applyBorder="1" applyAlignment="1">
      <alignment horizontal="left" vertical="center"/>
    </xf>
    <xf numFmtId="10" fontId="25" fillId="0" borderId="1" xfId="3" applyNumberFormat="1" applyFont="1" applyBorder="1" applyAlignment="1">
      <alignment horizontal="center" vertical="center"/>
    </xf>
    <xf numFmtId="0" fontId="41" fillId="0" borderId="1" xfId="0" applyFont="1" applyBorder="1" applyAlignment="1">
      <alignment horizontal="left" vertical="center" wrapText="1"/>
    </xf>
    <xf numFmtId="43" fontId="41" fillId="0" borderId="1" xfId="2" applyNumberFormat="1" applyFont="1" applyBorder="1" applyAlignment="1">
      <alignment horizontal="left" vertical="center"/>
    </xf>
    <xf numFmtId="10" fontId="41" fillId="0" borderId="1" xfId="3" applyNumberFormat="1" applyFont="1" applyBorder="1" applyAlignment="1">
      <alignment horizontal="center" vertical="center"/>
    </xf>
    <xf numFmtId="0" fontId="42" fillId="0" borderId="1" xfId="0" applyFont="1" applyBorder="1" applyAlignment="1">
      <alignment horizontal="left" vertical="center" wrapText="1"/>
    </xf>
    <xf numFmtId="43" fontId="42" fillId="0" borderId="1" xfId="2" applyNumberFormat="1" applyFont="1" applyBorder="1" applyAlignment="1">
      <alignment horizontal="left" vertical="center"/>
    </xf>
    <xf numFmtId="10" fontId="42" fillId="0" borderId="1" xfId="3" applyNumberFormat="1" applyFont="1" applyBorder="1" applyAlignment="1">
      <alignment horizontal="center" vertical="center"/>
    </xf>
    <xf numFmtId="0" fontId="25" fillId="0" borderId="2" xfId="0" applyFont="1" applyBorder="1" applyAlignment="1">
      <alignment horizontal="center" vertical="center"/>
    </xf>
    <xf numFmtId="164" fontId="25" fillId="0" borderId="2" xfId="0" applyNumberFormat="1" applyFont="1" applyBorder="1" applyAlignment="1">
      <alignment horizontal="center" vertical="center" wrapText="1"/>
    </xf>
    <xf numFmtId="164" fontId="25" fillId="0" borderId="2" xfId="2" applyFont="1" applyBorder="1" applyAlignment="1">
      <alignment horizontal="center" vertical="center" wrapText="1"/>
    </xf>
    <xf numFmtId="0" fontId="25" fillId="0" borderId="2" xfId="0" applyFont="1" applyBorder="1" applyAlignment="1">
      <alignment horizontal="center" vertical="center" wrapText="1"/>
    </xf>
    <xf numFmtId="0" fontId="20" fillId="0" borderId="0" xfId="0" applyFont="1" applyAlignment="1">
      <alignment horizontal="center"/>
    </xf>
    <xf numFmtId="0" fontId="20" fillId="0" borderId="0" xfId="0" applyFont="1" applyAlignment="1"/>
    <xf numFmtId="0" fontId="20" fillId="0" borderId="0" xfId="0" applyFont="1" applyAlignment="1">
      <alignment vertical="top"/>
    </xf>
    <xf numFmtId="0" fontId="20" fillId="0" borderId="0" xfId="0" applyFont="1" applyAlignment="1">
      <alignment horizontal="center" vertical="center"/>
    </xf>
    <xf numFmtId="0" fontId="25" fillId="0" borderId="0" xfId="0" applyFont="1" applyAlignment="1">
      <alignment horizontal="left" vertical="center"/>
    </xf>
    <xf numFmtId="0" fontId="20" fillId="0" borderId="0" xfId="0" applyFont="1" applyAlignment="1">
      <alignment horizontal="left" vertical="center"/>
    </xf>
    <xf numFmtId="164" fontId="25" fillId="0" borderId="0" xfId="2" applyFont="1" applyAlignment="1">
      <alignment horizontal="left" vertical="center"/>
    </xf>
    <xf numFmtId="10" fontId="25" fillId="0" borderId="0" xfId="3" applyNumberFormat="1" applyFont="1" applyAlignment="1">
      <alignment horizontal="left" vertical="center"/>
    </xf>
    <xf numFmtId="0" fontId="42" fillId="0" borderId="0" xfId="0" applyFont="1" applyAlignment="1">
      <alignment horizontal="left" vertical="center"/>
    </xf>
    <xf numFmtId="0" fontId="41" fillId="0" borderId="0" xfId="0" applyFont="1" applyAlignment="1">
      <alignment horizontal="left" vertical="center"/>
    </xf>
    <xf numFmtId="164" fontId="20" fillId="0" borderId="0" xfId="2" applyFont="1"/>
    <xf numFmtId="10" fontId="20" fillId="0" borderId="0" xfId="3" applyNumberFormat="1" applyFont="1" applyAlignment="1">
      <alignment horizontal="center"/>
    </xf>
    <xf numFmtId="0" fontId="25" fillId="0" borderId="1" xfId="0" applyFont="1" applyBorder="1" applyAlignment="1">
      <alignment horizontal="center" vertical="center"/>
    </xf>
    <xf numFmtId="0" fontId="20" fillId="0" borderId="1" xfId="0" applyFont="1" applyBorder="1" applyAlignment="1">
      <alignment horizontal="center" vertical="center"/>
    </xf>
    <xf numFmtId="0" fontId="42" fillId="0" borderId="1" xfId="0" applyFont="1" applyBorder="1" applyAlignment="1">
      <alignment horizontal="center" vertical="center"/>
    </xf>
    <xf numFmtId="0" fontId="41" fillId="0" borderId="1" xfId="0" applyFont="1" applyBorder="1" applyAlignment="1">
      <alignment horizontal="center" vertical="center"/>
    </xf>
    <xf numFmtId="164" fontId="20" fillId="0" borderId="0" xfId="0" applyNumberFormat="1" applyFont="1" applyAlignment="1">
      <alignment horizontal="left" vertical="center"/>
    </xf>
    <xf numFmtId="164" fontId="42" fillId="0" borderId="0" xfId="0" applyNumberFormat="1" applyFont="1" applyAlignment="1">
      <alignment horizontal="left" vertical="center"/>
    </xf>
    <xf numFmtId="0" fontId="43" fillId="0" borderId="0" xfId="0" applyFont="1" applyAlignment="1">
      <alignment horizontal="right"/>
    </xf>
    <xf numFmtId="0" fontId="42" fillId="0" borderId="0" xfId="0" applyFont="1" applyAlignment="1">
      <alignment horizontal="center"/>
    </xf>
    <xf numFmtId="0" fontId="42" fillId="0" borderId="0" xfId="0" applyFont="1" applyAlignment="1">
      <alignment horizontal="center" vertical="top"/>
    </xf>
    <xf numFmtId="0" fontId="44" fillId="0" borderId="0" xfId="0" applyFont="1" applyAlignment="1">
      <alignment horizontal="center" vertical="center"/>
    </xf>
    <xf numFmtId="0" fontId="44" fillId="0" borderId="0" xfId="0" applyFont="1" applyAlignment="1">
      <alignment horizontal="center" vertical="top"/>
    </xf>
    <xf numFmtId="0" fontId="41" fillId="0" borderId="0" xfId="0" applyFont="1" applyAlignment="1">
      <alignment horizontal="left" vertical="center" wrapText="1"/>
    </xf>
    <xf numFmtId="0" fontId="44" fillId="0" borderId="0" xfId="0" applyFont="1" applyBorder="1" applyAlignment="1">
      <alignment horizontal="center"/>
    </xf>
    <xf numFmtId="164" fontId="42" fillId="0" borderId="2" xfId="2" applyFont="1" applyBorder="1" applyAlignment="1">
      <alignment horizontal="center" vertical="center" wrapText="1"/>
    </xf>
    <xf numFmtId="43" fontId="42" fillId="0" borderId="1" xfId="0" applyNumberFormat="1" applyFont="1" applyBorder="1" applyAlignment="1">
      <alignment horizontal="left" vertical="center"/>
    </xf>
    <xf numFmtId="43" fontId="41" fillId="0" borderId="1" xfId="0" applyNumberFormat="1" applyFont="1" applyBorder="1" applyAlignment="1">
      <alignment horizontal="left" vertical="center"/>
    </xf>
    <xf numFmtId="43" fontId="42" fillId="0" borderId="1" xfId="0" applyNumberFormat="1" applyFont="1" applyBorder="1" applyAlignment="1">
      <alignment horizontal="left" vertical="center" wrapText="1"/>
    </xf>
    <xf numFmtId="0" fontId="44" fillId="0" borderId="0" xfId="0" applyFont="1" applyBorder="1" applyAlignment="1"/>
    <xf numFmtId="0" fontId="41" fillId="0" borderId="0" xfId="0" applyFont="1"/>
    <xf numFmtId="0" fontId="40" fillId="0" borderId="0" xfId="0" applyFont="1" applyBorder="1" applyAlignment="1">
      <alignment horizontal="center"/>
    </xf>
    <xf numFmtId="0" fontId="25" fillId="0" borderId="0" xfId="0" applyFont="1" applyAlignment="1">
      <alignment horizontal="center" vertical="top"/>
    </xf>
    <xf numFmtId="0" fontId="40" fillId="0" borderId="6" xfId="0" applyFont="1" applyBorder="1" applyAlignment="1">
      <alignment horizontal="center"/>
    </xf>
    <xf numFmtId="0" fontId="20" fillId="0" borderId="0" xfId="0" applyFont="1" applyAlignment="1">
      <alignment horizontal="left" vertical="center" wrapText="1"/>
    </xf>
    <xf numFmtId="0" fontId="39" fillId="0" borderId="0" xfId="0" applyFont="1" applyAlignment="1">
      <alignment horizontal="right"/>
    </xf>
    <xf numFmtId="0" fontId="25" fillId="0" borderId="0" xfId="0" applyFont="1" applyAlignment="1"/>
    <xf numFmtId="0" fontId="25" fillId="0" borderId="0" xfId="0" applyFont="1" applyAlignment="1">
      <alignment horizontal="center"/>
    </xf>
    <xf numFmtId="0" fontId="25" fillId="0" borderId="0" xfId="0" applyFont="1" applyAlignment="1">
      <alignment vertical="top"/>
    </xf>
    <xf numFmtId="0" fontId="40" fillId="0" borderId="0" xfId="0" applyFont="1" applyAlignment="1">
      <alignment horizontal="center" vertical="top"/>
    </xf>
    <xf numFmtId="0" fontId="5" fillId="0" borderId="0" xfId="0" applyFont="1" applyAlignment="1">
      <alignment horizontal="center"/>
    </xf>
    <xf numFmtId="0" fontId="6" fillId="0" borderId="0" xfId="0" applyFont="1" applyAlignment="1">
      <alignment horizontal="center"/>
    </xf>
    <xf numFmtId="0" fontId="7" fillId="0" borderId="0" xfId="0" applyFont="1" applyBorder="1" applyAlignment="1">
      <alignment horizontal="right"/>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wrapText="1"/>
    </xf>
    <xf numFmtId="0" fontId="5" fillId="0" borderId="1" xfId="0" applyFont="1" applyBorder="1" applyAlignment="1">
      <alignment horizontal="center"/>
    </xf>
    <xf numFmtId="0" fontId="7" fillId="0" borderId="0" xfId="0" applyFont="1" applyAlignment="1">
      <alignment horizontal="center"/>
    </xf>
    <xf numFmtId="0" fontId="5" fillId="0" borderId="0" xfId="0" applyFont="1"/>
    <xf numFmtId="0" fontId="18" fillId="0" borderId="0" xfId="0" applyFont="1" applyAlignment="1">
      <alignment horizontal="center" wrapText="1"/>
    </xf>
    <xf numFmtId="0" fontId="7" fillId="0" borderId="6" xfId="0" applyFont="1" applyBorder="1" applyAlignment="1">
      <alignment horizontal="right"/>
    </xf>
    <xf numFmtId="0" fontId="16" fillId="0" borderId="8" xfId="0" applyFont="1" applyBorder="1" applyAlignment="1">
      <alignment horizontal="center"/>
    </xf>
    <xf numFmtId="0" fontId="17" fillId="0" borderId="0" xfId="0" applyFont="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xf>
    <xf numFmtId="0" fontId="5" fillId="0" borderId="5" xfId="0" applyFont="1" applyBorder="1" applyAlignment="1">
      <alignment horizontal="center"/>
    </xf>
    <xf numFmtId="0" fontId="10" fillId="0" borderId="0" xfId="0" applyFont="1" applyAlignment="1">
      <alignment horizontal="center"/>
    </xf>
    <xf numFmtId="0" fontId="2" fillId="0" borderId="0" xfId="0" applyFont="1" applyAlignment="1">
      <alignment horizontal="center"/>
    </xf>
    <xf numFmtId="0" fontId="10" fillId="0" borderId="0" xfId="0" applyFont="1"/>
    <xf numFmtId="0" fontId="5" fillId="0" borderId="7" xfId="0" applyFont="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6" xfId="0" applyFont="1" applyBorder="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wrapText="1"/>
    </xf>
    <xf numFmtId="0" fontId="27" fillId="0" borderId="0" xfId="0" applyFont="1" applyAlignment="1">
      <alignment horizontal="center"/>
    </xf>
    <xf numFmtId="165" fontId="35" fillId="0" borderId="0" xfId="2" applyNumberFormat="1" applyFont="1" applyAlignment="1">
      <alignment horizontal="center"/>
    </xf>
    <xf numFmtId="0" fontId="26" fillId="0" borderId="0" xfId="0" applyFont="1" applyAlignment="1">
      <alignment horizontal="left" vertical="center" wrapText="1"/>
    </xf>
    <xf numFmtId="165" fontId="27" fillId="0" borderId="0" xfId="2" applyNumberFormat="1" applyFont="1" applyAlignment="1">
      <alignment horizontal="center"/>
    </xf>
    <xf numFmtId="0" fontId="32" fillId="0" borderId="0" xfId="0" applyFont="1" applyAlignment="1">
      <alignment horizontal="left" vertical="center"/>
    </xf>
    <xf numFmtId="0" fontId="26" fillId="0" borderId="0" xfId="0" applyFont="1" applyAlignment="1">
      <alignment horizontal="left" vertical="center"/>
    </xf>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26" fillId="0" borderId="0" xfId="0" applyFont="1" applyBorder="1" applyAlignment="1">
      <alignment horizontal="left"/>
    </xf>
    <xf numFmtId="0" fontId="27" fillId="0" borderId="0" xfId="0" applyFont="1" applyBorder="1" applyAlignment="1">
      <alignment horizontal="left" vertical="center" wrapText="1"/>
    </xf>
    <xf numFmtId="0" fontId="27" fillId="0" borderId="0" xfId="0" applyFont="1" applyBorder="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25" fillId="0" borderId="0" xfId="0" applyFont="1"/>
    <xf numFmtId="0" fontId="37" fillId="0" borderId="0" xfId="0" applyFont="1" applyAlignment="1">
      <alignment horizontal="center" wrapText="1"/>
    </xf>
    <xf numFmtId="0" fontId="37" fillId="0" borderId="0" xfId="0" applyFont="1" applyAlignment="1">
      <alignment horizontal="center"/>
    </xf>
    <xf numFmtId="0" fontId="26" fillId="0" borderId="0" xfId="0" applyFont="1" applyAlignment="1">
      <alignment horizontal="center"/>
    </xf>
    <xf numFmtId="0" fontId="20" fillId="0" borderId="0" xfId="0" applyFont="1" applyAlignment="1">
      <alignment horizontal="center"/>
    </xf>
    <xf numFmtId="0" fontId="24" fillId="0" borderId="0" xfId="0" applyFont="1" applyBorder="1" applyAlignment="1">
      <alignment horizontal="right"/>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2" xfId="0" applyFont="1" applyBorder="1" applyAlignment="1">
      <alignment horizontal="center" vertical="center"/>
    </xf>
    <xf numFmtId="165" fontId="29" fillId="0" borderId="2" xfId="2" applyNumberFormat="1" applyFont="1" applyBorder="1" applyAlignment="1">
      <alignment horizontal="center" vertical="center" wrapText="1"/>
    </xf>
    <xf numFmtId="165" fontId="29" fillId="0" borderId="3" xfId="2" applyNumberFormat="1" applyFont="1" applyBorder="1" applyAlignment="1">
      <alignment horizontal="center" vertical="center" wrapText="1"/>
    </xf>
    <xf numFmtId="0" fontId="29" fillId="0" borderId="1" xfId="0" applyFont="1" applyBorder="1" applyAlignment="1">
      <alignment horizontal="center" vertical="center" wrapText="1"/>
    </xf>
  </cellXfs>
  <cellStyles count="5">
    <cellStyle name="Comma" xfId="2" builtinId="3"/>
    <cellStyle name="Normal" xfId="0" builtinId="0"/>
    <cellStyle name="Normal 2" xfId="1"/>
    <cellStyle name="Normal 3" xfId="4"/>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826489</xdr:colOff>
      <xdr:row>2</xdr:row>
      <xdr:rowOff>180975</xdr:rowOff>
    </xdr:from>
    <xdr:to>
      <xdr:col>5</xdr:col>
      <xdr:colOff>76200</xdr:colOff>
      <xdr:row>2</xdr:row>
      <xdr:rowOff>180975</xdr:rowOff>
    </xdr:to>
    <xdr:cxnSp macro="">
      <xdr:nvCxnSpPr>
        <xdr:cNvPr id="2" name="Straight Connector 1"/>
        <xdr:cNvCxnSpPr/>
      </xdr:nvCxnSpPr>
      <xdr:spPr>
        <a:xfrm>
          <a:off x="4474564" y="752475"/>
          <a:ext cx="17928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tabSelected="1" topLeftCell="A26" workbookViewId="0">
      <selection activeCell="I48" sqref="I48"/>
    </sheetView>
  </sheetViews>
  <sheetFormatPr defaultColWidth="9" defaultRowHeight="15" x14ac:dyDescent="0.25"/>
  <cols>
    <col min="1" max="1" width="5.5703125" style="57" customWidth="1"/>
    <col min="2" max="2" width="50.28515625" style="57" customWidth="1"/>
    <col min="3" max="3" width="14.5703125" style="137" customWidth="1"/>
    <col min="4" max="4" width="14" style="175" customWidth="1"/>
    <col min="5" max="5" width="9.5703125" style="176" customWidth="1"/>
    <col min="6" max="6" width="13.7109375" style="165" customWidth="1"/>
    <col min="7" max="7" width="13.7109375" style="195" hidden="1" customWidth="1"/>
    <col min="8" max="8" width="9" style="57"/>
    <col min="9" max="9" width="15.28515625" style="57" customWidth="1"/>
    <col min="10" max="11" width="9" style="57"/>
    <col min="12" max="12" width="27.42578125" style="57" customWidth="1"/>
    <col min="13" max="16384" width="9" style="57"/>
  </cols>
  <sheetData>
    <row r="1" spans="1:7" ht="18" customHeight="1" x14ac:dyDescent="0.25">
      <c r="A1" s="200" t="s">
        <v>197</v>
      </c>
      <c r="B1" s="200"/>
      <c r="C1" s="200"/>
      <c r="D1" s="200"/>
      <c r="E1" s="200"/>
      <c r="F1" s="200"/>
      <c r="G1" s="183"/>
    </row>
    <row r="2" spans="1:7" s="166" customFormat="1" ht="27" customHeight="1" x14ac:dyDescent="0.25">
      <c r="A2" s="201" t="s">
        <v>204</v>
      </c>
      <c r="B2" s="201"/>
      <c r="C2" s="202" t="s">
        <v>185</v>
      </c>
      <c r="D2" s="202"/>
      <c r="E2" s="202"/>
      <c r="F2" s="202"/>
      <c r="G2" s="184"/>
    </row>
    <row r="3" spans="1:7" s="167" customFormat="1" ht="27" customHeight="1" x14ac:dyDescent="0.25">
      <c r="A3" s="203" t="s">
        <v>203</v>
      </c>
      <c r="B3" s="203"/>
      <c r="C3" s="197" t="s">
        <v>186</v>
      </c>
      <c r="D3" s="197"/>
      <c r="E3" s="197"/>
      <c r="F3" s="197"/>
      <c r="G3" s="185"/>
    </row>
    <row r="4" spans="1:7" s="168" customFormat="1" ht="25.5" customHeight="1" x14ac:dyDescent="0.25">
      <c r="A4" s="140"/>
      <c r="B4" s="140"/>
      <c r="C4" s="204" t="s">
        <v>215</v>
      </c>
      <c r="D4" s="204"/>
      <c r="E4" s="204"/>
      <c r="F4" s="204"/>
      <c r="G4" s="186"/>
    </row>
    <row r="5" spans="1:7" ht="20.25" customHeight="1" x14ac:dyDescent="0.25">
      <c r="A5" s="202" t="s">
        <v>205</v>
      </c>
      <c r="B5" s="202"/>
      <c r="C5" s="202"/>
      <c r="D5" s="202"/>
      <c r="E5" s="202"/>
      <c r="F5" s="202"/>
      <c r="G5" s="184"/>
    </row>
    <row r="6" spans="1:7" s="167" customFormat="1" ht="20.25" customHeight="1" x14ac:dyDescent="0.25">
      <c r="A6" s="204" t="s">
        <v>216</v>
      </c>
      <c r="B6" s="204"/>
      <c r="C6" s="204"/>
      <c r="D6" s="204"/>
      <c r="E6" s="204"/>
      <c r="F6" s="204"/>
      <c r="G6" s="187"/>
    </row>
    <row r="7" spans="1:7" ht="33" customHeight="1" x14ac:dyDescent="0.25">
      <c r="A7" s="199" t="str">
        <f>"  Căn cứ Nghị định số 163/2016/NĐ-CP ngày 21/12/2016 của Chính phủ quy định chi tiết thi hành một số điều của Luật Ngân sách nhà nước;"</f>
        <v xml:space="preserve">  Căn cứ Nghị định số 163/2016/NĐ-CP ngày 21/12/2016 của Chính phủ quy định chi tiết thi hành một số điều của Luật Ngân sách nhà nước;</v>
      </c>
      <c r="B7" s="199"/>
      <c r="C7" s="199"/>
      <c r="D7" s="199"/>
      <c r="E7" s="199"/>
      <c r="F7" s="199"/>
      <c r="G7" s="188"/>
    </row>
    <row r="8" spans="1:7" ht="51" customHeight="1" x14ac:dyDescent="0.25">
      <c r="A8" s="199" t="s">
        <v>200</v>
      </c>
      <c r="B8" s="199"/>
      <c r="C8" s="199"/>
      <c r="D8" s="199"/>
      <c r="E8" s="199"/>
      <c r="F8" s="199"/>
      <c r="G8" s="188"/>
    </row>
    <row r="9" spans="1:7" ht="33" customHeight="1" x14ac:dyDescent="0.25">
      <c r="A9" s="199" t="str">
        <f>"  Ban quản lý Vườn quốc gia Lò Gò - Xa Mát công khai tình hình thực hiện dự toán thu - chi ngân sách quý II năm 2025 như sau:"</f>
        <v xml:space="preserve">  Ban quản lý Vườn quốc gia Lò Gò - Xa Mát công khai tình hình thực hiện dự toán thu - chi ngân sách quý II năm 2025 như sau:</v>
      </c>
      <c r="B9" s="199"/>
      <c r="C9" s="199"/>
      <c r="D9" s="199"/>
      <c r="E9" s="199"/>
      <c r="F9" s="199"/>
      <c r="G9" s="188"/>
    </row>
    <row r="10" spans="1:7" ht="18" customHeight="1" x14ac:dyDescent="0.25">
      <c r="A10" s="165"/>
      <c r="B10" s="165"/>
      <c r="C10" s="133"/>
      <c r="D10" s="134"/>
      <c r="E10" s="198" t="s">
        <v>59</v>
      </c>
      <c r="F10" s="198"/>
      <c r="G10" s="189"/>
    </row>
    <row r="11" spans="1:7" ht="98.25" customHeight="1" x14ac:dyDescent="0.25">
      <c r="A11" s="164" t="s">
        <v>18</v>
      </c>
      <c r="B11" s="161" t="s">
        <v>16</v>
      </c>
      <c r="C11" s="162" t="s">
        <v>62</v>
      </c>
      <c r="D11" s="163" t="s">
        <v>217</v>
      </c>
      <c r="E11" s="164" t="s">
        <v>218</v>
      </c>
      <c r="F11" s="164" t="s">
        <v>199</v>
      </c>
      <c r="G11" s="190" t="s">
        <v>201</v>
      </c>
    </row>
    <row r="12" spans="1:7" s="169" customFormat="1" ht="21" customHeight="1" x14ac:dyDescent="0.25">
      <c r="A12" s="177" t="s">
        <v>4</v>
      </c>
      <c r="B12" s="142" t="s">
        <v>63</v>
      </c>
      <c r="C12" s="143">
        <f>C13+C20+C27</f>
        <v>0</v>
      </c>
      <c r="D12" s="143">
        <f>D13+D20+D27</f>
        <v>0</v>
      </c>
      <c r="E12" s="141" t="str">
        <f t="shared" ref="E12:E52" si="0">IF(D12&lt;&gt;0,D12/C12," ")</f>
        <v xml:space="preserve"> </v>
      </c>
      <c r="F12" s="154" t="str">
        <f t="shared" ref="F12:F53" si="1">IF(G12&lt;&gt;0,D12/G12," ")</f>
        <v xml:space="preserve"> </v>
      </c>
      <c r="G12" s="191">
        <f>G13+G20+G27</f>
        <v>0</v>
      </c>
    </row>
    <row r="13" spans="1:7" s="169" customFormat="1" ht="21" customHeight="1" x14ac:dyDescent="0.25">
      <c r="A13" s="177" t="s">
        <v>5</v>
      </c>
      <c r="B13" s="142" t="s">
        <v>64</v>
      </c>
      <c r="C13" s="143">
        <f>SUM(C14:C17)</f>
        <v>0</v>
      </c>
      <c r="D13" s="143">
        <f>SUM(D14:D17)</f>
        <v>0</v>
      </c>
      <c r="E13" s="141" t="str">
        <f t="shared" si="0"/>
        <v xml:space="preserve"> </v>
      </c>
      <c r="F13" s="154" t="str">
        <f t="shared" si="1"/>
        <v xml:space="preserve"> </v>
      </c>
      <c r="G13" s="191">
        <f>SUM(G14:G17)</f>
        <v>0</v>
      </c>
    </row>
    <row r="14" spans="1:7" s="170" customFormat="1" ht="21" hidden="1" customHeight="1" x14ac:dyDescent="0.25">
      <c r="A14" s="178">
        <v>1</v>
      </c>
      <c r="B14" s="144" t="s">
        <v>66</v>
      </c>
      <c r="C14" s="145"/>
      <c r="D14" s="146"/>
      <c r="E14" s="150" t="str">
        <f t="shared" si="0"/>
        <v xml:space="preserve"> </v>
      </c>
      <c r="F14" s="151" t="str">
        <f t="shared" si="1"/>
        <v xml:space="preserve"> </v>
      </c>
      <c r="G14" s="192"/>
    </row>
    <row r="15" spans="1:7" s="170" customFormat="1" ht="21" hidden="1" customHeight="1" x14ac:dyDescent="0.25">
      <c r="A15" s="178"/>
      <c r="B15" s="144" t="s">
        <v>187</v>
      </c>
      <c r="C15" s="145"/>
      <c r="D15" s="146"/>
      <c r="E15" s="150" t="str">
        <f t="shared" si="0"/>
        <v xml:space="preserve"> </v>
      </c>
      <c r="F15" s="151" t="str">
        <f t="shared" si="1"/>
        <v xml:space="preserve"> </v>
      </c>
      <c r="G15" s="192"/>
    </row>
    <row r="16" spans="1:7" s="170" customFormat="1" ht="21" hidden="1" customHeight="1" x14ac:dyDescent="0.25">
      <c r="A16" s="178"/>
      <c r="B16" s="144" t="s">
        <v>187</v>
      </c>
      <c r="C16" s="145"/>
      <c r="D16" s="146"/>
      <c r="E16" s="150" t="str">
        <f t="shared" si="0"/>
        <v xml:space="preserve"> </v>
      </c>
      <c r="F16" s="151" t="str">
        <f t="shared" si="1"/>
        <v xml:space="preserve"> </v>
      </c>
      <c r="G16" s="192"/>
    </row>
    <row r="17" spans="1:7" s="170" customFormat="1" ht="21" hidden="1" customHeight="1" x14ac:dyDescent="0.25">
      <c r="A17" s="178">
        <v>2</v>
      </c>
      <c r="B17" s="144" t="s">
        <v>68</v>
      </c>
      <c r="C17" s="145"/>
      <c r="D17" s="146"/>
      <c r="E17" s="150" t="str">
        <f t="shared" si="0"/>
        <v xml:space="preserve"> </v>
      </c>
      <c r="F17" s="151" t="str">
        <f t="shared" si="1"/>
        <v xml:space="preserve"> </v>
      </c>
      <c r="G17" s="192"/>
    </row>
    <row r="18" spans="1:7" s="170" customFormat="1" ht="21" hidden="1" customHeight="1" x14ac:dyDescent="0.25">
      <c r="A18" s="178"/>
      <c r="B18" s="144" t="s">
        <v>188</v>
      </c>
      <c r="C18" s="147"/>
      <c r="D18" s="146"/>
      <c r="E18" s="150" t="str">
        <f t="shared" si="0"/>
        <v xml:space="preserve"> </v>
      </c>
      <c r="F18" s="151" t="str">
        <f t="shared" si="1"/>
        <v xml:space="preserve"> </v>
      </c>
      <c r="G18" s="192"/>
    </row>
    <row r="19" spans="1:7" s="170" customFormat="1" ht="21" hidden="1" customHeight="1" x14ac:dyDescent="0.25">
      <c r="A19" s="178"/>
      <c r="B19" s="144" t="s">
        <v>188</v>
      </c>
      <c r="C19" s="145"/>
      <c r="D19" s="146"/>
      <c r="E19" s="150" t="str">
        <f t="shared" si="0"/>
        <v xml:space="preserve"> </v>
      </c>
      <c r="F19" s="151" t="str">
        <f t="shared" si="1"/>
        <v xml:space="preserve"> </v>
      </c>
      <c r="G19" s="192"/>
    </row>
    <row r="20" spans="1:7" s="169" customFormat="1" ht="21" customHeight="1" x14ac:dyDescent="0.25">
      <c r="A20" s="177" t="s">
        <v>6</v>
      </c>
      <c r="B20" s="142" t="s">
        <v>69</v>
      </c>
      <c r="C20" s="143">
        <f>C21+C24</f>
        <v>0</v>
      </c>
      <c r="D20" s="143">
        <f>D21+D24</f>
        <v>0</v>
      </c>
      <c r="E20" s="141" t="str">
        <f t="shared" si="0"/>
        <v xml:space="preserve"> </v>
      </c>
      <c r="F20" s="154" t="str">
        <f t="shared" si="1"/>
        <v xml:space="preserve"> </v>
      </c>
      <c r="G20" s="191">
        <f>G21+G24</f>
        <v>0</v>
      </c>
    </row>
    <row r="21" spans="1:7" s="169" customFormat="1" ht="21" customHeight="1" x14ac:dyDescent="0.25">
      <c r="A21" s="177">
        <v>1</v>
      </c>
      <c r="B21" s="142" t="s">
        <v>71</v>
      </c>
      <c r="C21" s="143">
        <f>SUM(C22:C23)</f>
        <v>0</v>
      </c>
      <c r="D21" s="143">
        <f>SUM(D22:D23)</f>
        <v>0</v>
      </c>
      <c r="E21" s="150" t="str">
        <f t="shared" si="0"/>
        <v xml:space="preserve"> </v>
      </c>
      <c r="F21" s="154" t="str">
        <f t="shared" si="1"/>
        <v xml:space="preserve"> </v>
      </c>
      <c r="G21" s="193">
        <f>SUM(G22:G23)</f>
        <v>0</v>
      </c>
    </row>
    <row r="22" spans="1:7" s="170" customFormat="1" ht="21" customHeight="1" x14ac:dyDescent="0.25">
      <c r="A22" s="178" t="s">
        <v>72</v>
      </c>
      <c r="B22" s="144" t="s">
        <v>206</v>
      </c>
      <c r="C22" s="143"/>
      <c r="D22" s="143"/>
      <c r="E22" s="150" t="str">
        <f t="shared" si="0"/>
        <v xml:space="preserve"> </v>
      </c>
      <c r="F22" s="151" t="str">
        <f t="shared" si="1"/>
        <v xml:space="preserve"> </v>
      </c>
      <c r="G22" s="192"/>
    </row>
    <row r="23" spans="1:7" s="170" customFormat="1" ht="21" customHeight="1" x14ac:dyDescent="0.25">
      <c r="A23" s="178" t="s">
        <v>73</v>
      </c>
      <c r="B23" s="144" t="s">
        <v>74</v>
      </c>
      <c r="C23" s="143"/>
      <c r="D23" s="143"/>
      <c r="E23" s="150" t="str">
        <f t="shared" si="0"/>
        <v xml:space="preserve"> </v>
      </c>
      <c r="F23" s="151" t="str">
        <f t="shared" si="1"/>
        <v xml:space="preserve"> </v>
      </c>
      <c r="G23" s="192"/>
    </row>
    <row r="24" spans="1:7" s="169" customFormat="1" ht="21" customHeight="1" x14ac:dyDescent="0.25">
      <c r="A24" s="177">
        <v>2</v>
      </c>
      <c r="B24" s="142" t="s">
        <v>24</v>
      </c>
      <c r="C24" s="143">
        <f>SUM(C25:C26)</f>
        <v>0</v>
      </c>
      <c r="D24" s="143">
        <f>SUM(D25:D26)</f>
        <v>0</v>
      </c>
      <c r="E24" s="150" t="str">
        <f t="shared" si="0"/>
        <v xml:space="preserve"> </v>
      </c>
      <c r="F24" s="154" t="str">
        <f t="shared" si="1"/>
        <v xml:space="preserve"> </v>
      </c>
      <c r="G24" s="193">
        <f>SUM(G25:G26)</f>
        <v>0</v>
      </c>
    </row>
    <row r="25" spans="1:7" s="170" customFormat="1" ht="21" customHeight="1" x14ac:dyDescent="0.25">
      <c r="A25" s="178" t="s">
        <v>72</v>
      </c>
      <c r="B25" s="144" t="s">
        <v>209</v>
      </c>
      <c r="C25" s="143"/>
      <c r="D25" s="143"/>
      <c r="E25" s="150" t="str">
        <f t="shared" si="0"/>
        <v xml:space="preserve"> </v>
      </c>
      <c r="F25" s="151" t="str">
        <f t="shared" si="1"/>
        <v xml:space="preserve"> </v>
      </c>
      <c r="G25" s="192"/>
    </row>
    <row r="26" spans="1:7" s="170" customFormat="1" ht="21" customHeight="1" x14ac:dyDescent="0.25">
      <c r="A26" s="178" t="s">
        <v>73</v>
      </c>
      <c r="B26" s="144" t="s">
        <v>76</v>
      </c>
      <c r="C26" s="143"/>
      <c r="D26" s="143"/>
      <c r="E26" s="150" t="str">
        <f t="shared" si="0"/>
        <v xml:space="preserve"> </v>
      </c>
      <c r="F26" s="151" t="str">
        <f t="shared" si="1"/>
        <v xml:space="preserve"> </v>
      </c>
      <c r="G26" s="192"/>
    </row>
    <row r="27" spans="1:7" s="169" customFormat="1" ht="21" customHeight="1" x14ac:dyDescent="0.25">
      <c r="A27" s="177" t="s">
        <v>7</v>
      </c>
      <c r="B27" s="142" t="s">
        <v>189</v>
      </c>
      <c r="C27" s="143">
        <f>SUM(C28:C31)</f>
        <v>0</v>
      </c>
      <c r="D27" s="143">
        <f>SUM(D28:D31)</f>
        <v>0</v>
      </c>
      <c r="E27" s="141" t="str">
        <f t="shared" si="0"/>
        <v xml:space="preserve"> </v>
      </c>
      <c r="F27" s="154" t="str">
        <f t="shared" si="1"/>
        <v xml:space="preserve"> </v>
      </c>
      <c r="G27" s="191">
        <f>SUM(G28:G31)</f>
        <v>0</v>
      </c>
    </row>
    <row r="28" spans="1:7" s="170" customFormat="1" ht="21" hidden="1" customHeight="1" x14ac:dyDescent="0.25">
      <c r="A28" s="178">
        <v>1</v>
      </c>
      <c r="B28" s="144" t="s">
        <v>66</v>
      </c>
      <c r="C28" s="146"/>
      <c r="D28" s="146"/>
      <c r="E28" s="150" t="str">
        <f t="shared" si="0"/>
        <v xml:space="preserve"> </v>
      </c>
      <c r="F28" s="151" t="str">
        <f t="shared" si="1"/>
        <v xml:space="preserve"> </v>
      </c>
      <c r="G28" s="192"/>
    </row>
    <row r="29" spans="1:7" s="170" customFormat="1" ht="21" hidden="1" customHeight="1" x14ac:dyDescent="0.25">
      <c r="A29" s="178"/>
      <c r="B29" s="144" t="s">
        <v>187</v>
      </c>
      <c r="C29" s="145"/>
      <c r="D29" s="146"/>
      <c r="E29" s="150" t="str">
        <f t="shared" si="0"/>
        <v xml:space="preserve"> </v>
      </c>
      <c r="F29" s="151" t="str">
        <f t="shared" si="1"/>
        <v xml:space="preserve"> </v>
      </c>
      <c r="G29" s="192"/>
    </row>
    <row r="30" spans="1:7" s="170" customFormat="1" ht="21" hidden="1" customHeight="1" x14ac:dyDescent="0.25">
      <c r="A30" s="178"/>
      <c r="B30" s="144" t="s">
        <v>187</v>
      </c>
      <c r="C30" s="145"/>
      <c r="D30" s="146"/>
      <c r="E30" s="150" t="str">
        <f t="shared" si="0"/>
        <v xml:space="preserve"> </v>
      </c>
      <c r="F30" s="151" t="str">
        <f t="shared" si="1"/>
        <v xml:space="preserve"> </v>
      </c>
      <c r="G30" s="192"/>
    </row>
    <row r="31" spans="1:7" s="170" customFormat="1" ht="21" hidden="1" customHeight="1" x14ac:dyDescent="0.25">
      <c r="A31" s="178">
        <v>2</v>
      </c>
      <c r="B31" s="144" t="s">
        <v>68</v>
      </c>
      <c r="C31" s="145"/>
      <c r="D31" s="146"/>
      <c r="E31" s="150" t="str">
        <f t="shared" si="0"/>
        <v xml:space="preserve"> </v>
      </c>
      <c r="F31" s="151" t="str">
        <f t="shared" si="1"/>
        <v xml:space="preserve"> </v>
      </c>
      <c r="G31" s="192"/>
    </row>
    <row r="32" spans="1:7" s="170" customFormat="1" ht="21" hidden="1" customHeight="1" x14ac:dyDescent="0.25">
      <c r="A32" s="177"/>
      <c r="B32" s="144" t="s">
        <v>188</v>
      </c>
      <c r="C32" s="145"/>
      <c r="D32" s="146"/>
      <c r="E32" s="150" t="str">
        <f t="shared" si="0"/>
        <v xml:space="preserve"> </v>
      </c>
      <c r="F32" s="151" t="str">
        <f t="shared" si="1"/>
        <v xml:space="preserve"> </v>
      </c>
      <c r="G32" s="192"/>
    </row>
    <row r="33" spans="1:9" s="170" customFormat="1" ht="21" hidden="1" customHeight="1" x14ac:dyDescent="0.25">
      <c r="A33" s="178"/>
      <c r="B33" s="144" t="s">
        <v>188</v>
      </c>
      <c r="C33" s="145"/>
      <c r="D33" s="146"/>
      <c r="E33" s="150" t="str">
        <f t="shared" si="0"/>
        <v xml:space="preserve"> </v>
      </c>
      <c r="F33" s="151" t="str">
        <f t="shared" si="1"/>
        <v xml:space="preserve"> </v>
      </c>
      <c r="G33" s="192"/>
    </row>
    <row r="34" spans="1:9" s="169" customFormat="1" ht="21" customHeight="1" x14ac:dyDescent="0.25">
      <c r="A34" s="177" t="s">
        <v>8</v>
      </c>
      <c r="B34" s="142" t="s">
        <v>79</v>
      </c>
      <c r="C34" s="143">
        <f>C35+C77+C108</f>
        <v>30392.580999999998</v>
      </c>
      <c r="D34" s="143">
        <f>D35+D77+D108</f>
        <v>5796.9</v>
      </c>
      <c r="E34" s="141">
        <f t="shared" si="0"/>
        <v>0.19073404789149037</v>
      </c>
      <c r="F34" s="154">
        <f t="shared" si="1"/>
        <v>1.6470009972525832</v>
      </c>
      <c r="G34" s="191">
        <f>G35+G77+G108</f>
        <v>3519.67</v>
      </c>
      <c r="I34" s="171"/>
    </row>
    <row r="35" spans="1:9" s="169" customFormat="1" ht="21" customHeight="1" x14ac:dyDescent="0.25">
      <c r="A35" s="177" t="s">
        <v>5</v>
      </c>
      <c r="B35" s="142" t="s">
        <v>190</v>
      </c>
      <c r="C35" s="143">
        <f>C36+C39+C46+C49+C52+C56+C65+C68+C71+C74</f>
        <v>30392.580999999998</v>
      </c>
      <c r="D35" s="143">
        <f>D36+D39+D46+D49+D52+D56+D65+D68+D71+D74</f>
        <v>5796.9</v>
      </c>
      <c r="E35" s="141">
        <f t="shared" si="0"/>
        <v>0.19073404789149037</v>
      </c>
      <c r="F35" s="154">
        <f t="shared" si="1"/>
        <v>1.6470009972525832</v>
      </c>
      <c r="G35" s="191">
        <f>G36+G39+G46+G49+G52+G56+G65+G68+G71+G74</f>
        <v>3519.67</v>
      </c>
      <c r="I35" s="172"/>
    </row>
    <row r="36" spans="1:9" s="169" customFormat="1" ht="21" customHeight="1" x14ac:dyDescent="0.25">
      <c r="A36" s="177">
        <v>1</v>
      </c>
      <c r="B36" s="142" t="s">
        <v>24</v>
      </c>
      <c r="C36" s="153">
        <f>SUM(C37:C38)</f>
        <v>0</v>
      </c>
      <c r="D36" s="153">
        <f>SUM(D37:D38)</f>
        <v>0</v>
      </c>
      <c r="E36" s="150" t="str">
        <f t="shared" si="0"/>
        <v xml:space="preserve"> </v>
      </c>
      <c r="F36" s="154" t="str">
        <f t="shared" si="1"/>
        <v xml:space="preserve"> </v>
      </c>
      <c r="G36" s="159">
        <f>SUM(G37:G38)</f>
        <v>0</v>
      </c>
    </row>
    <row r="37" spans="1:9" s="170" customFormat="1" ht="21" customHeight="1" x14ac:dyDescent="0.25">
      <c r="A37" s="178" t="s">
        <v>65</v>
      </c>
      <c r="B37" s="144" t="s">
        <v>209</v>
      </c>
      <c r="C37" s="148"/>
      <c r="D37" s="148"/>
      <c r="E37" s="150" t="str">
        <f t="shared" si="0"/>
        <v xml:space="preserve"> </v>
      </c>
      <c r="F37" s="151" t="str">
        <f t="shared" si="1"/>
        <v xml:space="preserve"> </v>
      </c>
      <c r="G37" s="156"/>
    </row>
    <row r="38" spans="1:9" s="170" customFormat="1" ht="21" customHeight="1" x14ac:dyDescent="0.25">
      <c r="A38" s="178" t="s">
        <v>67</v>
      </c>
      <c r="B38" s="144" t="s">
        <v>76</v>
      </c>
      <c r="C38" s="148"/>
      <c r="D38" s="148"/>
      <c r="E38" s="150" t="str">
        <f t="shared" si="0"/>
        <v xml:space="preserve"> </v>
      </c>
      <c r="F38" s="151" t="str">
        <f t="shared" si="1"/>
        <v xml:space="preserve"> </v>
      </c>
      <c r="G38" s="156"/>
    </row>
    <row r="39" spans="1:9" s="169" customFormat="1" ht="21" customHeight="1" x14ac:dyDescent="0.25">
      <c r="A39" s="179">
        <v>2</v>
      </c>
      <c r="B39" s="142" t="s">
        <v>80</v>
      </c>
      <c r="C39" s="153">
        <f>C40+C44+C45</f>
        <v>0</v>
      </c>
      <c r="D39" s="153">
        <f>D40+D44+D45</f>
        <v>0</v>
      </c>
      <c r="E39" s="150" t="str">
        <f t="shared" si="0"/>
        <v xml:space="preserve"> </v>
      </c>
      <c r="F39" s="154" t="str">
        <f t="shared" si="1"/>
        <v xml:space="preserve"> </v>
      </c>
      <c r="G39" s="159">
        <f>G40+G44+G45</f>
        <v>0</v>
      </c>
    </row>
    <row r="40" spans="1:9" s="170" customFormat="1" ht="21" customHeight="1" x14ac:dyDescent="0.25">
      <c r="A40" s="180" t="s">
        <v>70</v>
      </c>
      <c r="B40" s="144" t="s">
        <v>81</v>
      </c>
      <c r="C40" s="153">
        <f>SUM(C41:C43)</f>
        <v>0</v>
      </c>
      <c r="D40" s="153">
        <f>SUM(D41:D43)</f>
        <v>0</v>
      </c>
      <c r="E40" s="150" t="str">
        <f t="shared" si="0"/>
        <v xml:space="preserve"> </v>
      </c>
      <c r="F40" s="151" t="str">
        <f t="shared" si="1"/>
        <v xml:space="preserve"> </v>
      </c>
      <c r="G40" s="159">
        <f>SUM(G41:G43)</f>
        <v>0</v>
      </c>
    </row>
    <row r="41" spans="1:9" s="170" customFormat="1" ht="21" hidden="1" customHeight="1" x14ac:dyDescent="0.25">
      <c r="A41" s="180"/>
      <c r="B41" s="144" t="s">
        <v>82</v>
      </c>
      <c r="C41" s="148"/>
      <c r="D41" s="148"/>
      <c r="E41" s="150" t="str">
        <f t="shared" si="0"/>
        <v xml:space="preserve"> </v>
      </c>
      <c r="F41" s="151" t="str">
        <f t="shared" si="1"/>
        <v xml:space="preserve"> </v>
      </c>
      <c r="G41" s="156"/>
    </row>
    <row r="42" spans="1:9" s="170" customFormat="1" ht="21" hidden="1" customHeight="1" x14ac:dyDescent="0.25">
      <c r="A42" s="180"/>
      <c r="B42" s="144" t="s">
        <v>83</v>
      </c>
      <c r="C42" s="148"/>
      <c r="D42" s="148"/>
      <c r="E42" s="150" t="str">
        <f t="shared" si="0"/>
        <v xml:space="preserve"> </v>
      </c>
      <c r="F42" s="151" t="str">
        <f t="shared" si="1"/>
        <v xml:space="preserve"> </v>
      </c>
      <c r="G42" s="156"/>
    </row>
    <row r="43" spans="1:9" s="170" customFormat="1" ht="21" hidden="1" customHeight="1" x14ac:dyDescent="0.25">
      <c r="A43" s="180"/>
      <c r="B43" s="144" t="s">
        <v>84</v>
      </c>
      <c r="C43" s="148"/>
      <c r="D43" s="148"/>
      <c r="E43" s="150" t="str">
        <f t="shared" si="0"/>
        <v xml:space="preserve"> </v>
      </c>
      <c r="F43" s="151" t="str">
        <f t="shared" si="1"/>
        <v xml:space="preserve"> </v>
      </c>
      <c r="G43" s="156"/>
    </row>
    <row r="44" spans="1:9" s="170" customFormat="1" ht="21" customHeight="1" x14ac:dyDescent="0.25">
      <c r="A44" s="180" t="s">
        <v>75</v>
      </c>
      <c r="B44" s="144" t="s">
        <v>208</v>
      </c>
      <c r="C44" s="153"/>
      <c r="D44" s="153"/>
      <c r="E44" s="150" t="str">
        <f t="shared" si="0"/>
        <v xml:space="preserve"> </v>
      </c>
      <c r="F44" s="151" t="str">
        <f t="shared" si="1"/>
        <v xml:space="preserve"> </v>
      </c>
      <c r="G44" s="159"/>
    </row>
    <row r="45" spans="1:9" s="170" customFormat="1" ht="21" customHeight="1" x14ac:dyDescent="0.25">
      <c r="A45" s="180" t="s">
        <v>85</v>
      </c>
      <c r="B45" s="144" t="s">
        <v>86</v>
      </c>
      <c r="C45" s="153"/>
      <c r="D45" s="153"/>
      <c r="E45" s="150" t="str">
        <f t="shared" si="0"/>
        <v xml:space="preserve"> </v>
      </c>
      <c r="F45" s="151" t="str">
        <f t="shared" si="1"/>
        <v xml:space="preserve"> </v>
      </c>
      <c r="G45" s="159"/>
    </row>
    <row r="46" spans="1:9" s="169" customFormat="1" ht="21" customHeight="1" x14ac:dyDescent="0.25">
      <c r="A46" s="177">
        <v>3</v>
      </c>
      <c r="B46" s="142" t="s">
        <v>87</v>
      </c>
      <c r="C46" s="153">
        <f>SUM(C47:C48)</f>
        <v>0</v>
      </c>
      <c r="D46" s="153">
        <f>SUM(D47:D48)</f>
        <v>0</v>
      </c>
      <c r="E46" s="150" t="str">
        <f t="shared" si="0"/>
        <v xml:space="preserve"> </v>
      </c>
      <c r="F46" s="154" t="str">
        <f t="shared" si="1"/>
        <v xml:space="preserve"> </v>
      </c>
      <c r="G46" s="159">
        <f>SUM(G47:G48)</f>
        <v>0</v>
      </c>
    </row>
    <row r="47" spans="1:9" s="170" customFormat="1" ht="21" customHeight="1" x14ac:dyDescent="0.25">
      <c r="A47" s="178" t="s">
        <v>77</v>
      </c>
      <c r="B47" s="144" t="s">
        <v>206</v>
      </c>
      <c r="C47" s="148"/>
      <c r="D47" s="148"/>
      <c r="E47" s="150" t="str">
        <f t="shared" si="0"/>
        <v xml:space="preserve"> </v>
      </c>
      <c r="F47" s="151" t="str">
        <f t="shared" si="1"/>
        <v xml:space="preserve"> </v>
      </c>
      <c r="G47" s="156"/>
    </row>
    <row r="48" spans="1:9" s="170" customFormat="1" ht="21" customHeight="1" x14ac:dyDescent="0.25">
      <c r="A48" s="178" t="s">
        <v>78</v>
      </c>
      <c r="B48" s="144" t="s">
        <v>86</v>
      </c>
      <c r="C48" s="148"/>
      <c r="D48" s="148"/>
      <c r="E48" s="150" t="str">
        <f t="shared" si="0"/>
        <v xml:space="preserve"> </v>
      </c>
      <c r="F48" s="151" t="str">
        <f t="shared" si="1"/>
        <v xml:space="preserve"> </v>
      </c>
      <c r="G48" s="156"/>
    </row>
    <row r="49" spans="1:12" s="169" customFormat="1" ht="21" customHeight="1" x14ac:dyDescent="0.25">
      <c r="A49" s="177">
        <v>4</v>
      </c>
      <c r="B49" s="142" t="s">
        <v>88</v>
      </c>
      <c r="C49" s="153">
        <f>SUM(C50:C51)</f>
        <v>0</v>
      </c>
      <c r="D49" s="153">
        <f>SUM(D50:D51)</f>
        <v>0</v>
      </c>
      <c r="E49" s="150" t="str">
        <f t="shared" si="0"/>
        <v xml:space="preserve"> </v>
      </c>
      <c r="F49" s="154" t="str">
        <f t="shared" si="1"/>
        <v xml:space="preserve"> </v>
      </c>
      <c r="G49" s="159">
        <f>SUM(G50:G51)</f>
        <v>0</v>
      </c>
    </row>
    <row r="50" spans="1:12" s="170" customFormat="1" ht="21" customHeight="1" x14ac:dyDescent="0.25">
      <c r="A50" s="178" t="s">
        <v>89</v>
      </c>
      <c r="B50" s="144" t="s">
        <v>206</v>
      </c>
      <c r="C50" s="148"/>
      <c r="D50" s="148"/>
      <c r="E50" s="150" t="str">
        <f t="shared" si="0"/>
        <v xml:space="preserve"> </v>
      </c>
      <c r="F50" s="151" t="str">
        <f t="shared" si="1"/>
        <v xml:space="preserve"> </v>
      </c>
      <c r="G50" s="156"/>
    </row>
    <row r="51" spans="1:12" s="170" customFormat="1" ht="21" customHeight="1" x14ac:dyDescent="0.25">
      <c r="A51" s="178" t="s">
        <v>90</v>
      </c>
      <c r="B51" s="144" t="s">
        <v>86</v>
      </c>
      <c r="C51" s="148"/>
      <c r="D51" s="148"/>
      <c r="E51" s="150" t="str">
        <f t="shared" si="0"/>
        <v xml:space="preserve"> </v>
      </c>
      <c r="F51" s="151" t="str">
        <f t="shared" si="1"/>
        <v xml:space="preserve"> </v>
      </c>
      <c r="G51" s="156"/>
    </row>
    <row r="52" spans="1:12" s="169" customFormat="1" ht="21" customHeight="1" x14ac:dyDescent="0.25">
      <c r="A52" s="177">
        <v>5</v>
      </c>
      <c r="B52" s="142" t="s">
        <v>91</v>
      </c>
      <c r="C52" s="153">
        <f>SUM(C53:C55)</f>
        <v>570.6</v>
      </c>
      <c r="D52" s="153">
        <f>SUM(D53:D55)</f>
        <v>0</v>
      </c>
      <c r="E52" s="141" t="str">
        <f t="shared" si="0"/>
        <v xml:space="preserve"> </v>
      </c>
      <c r="F52" s="154" t="str">
        <f t="shared" si="1"/>
        <v xml:space="preserve"> </v>
      </c>
      <c r="G52" s="159">
        <f>SUM(G53:G55)</f>
        <v>0</v>
      </c>
    </row>
    <row r="53" spans="1:12" s="170" customFormat="1" ht="21" customHeight="1" x14ac:dyDescent="0.25">
      <c r="A53" s="178" t="s">
        <v>92</v>
      </c>
      <c r="B53" s="144" t="s">
        <v>206</v>
      </c>
      <c r="C53" s="148"/>
      <c r="D53" s="148"/>
      <c r="E53" s="150" t="str">
        <f>IF(D53&lt;&gt;0,D53/C53," ")</f>
        <v xml:space="preserve"> </v>
      </c>
      <c r="F53" s="151" t="str">
        <f t="shared" si="1"/>
        <v xml:space="preserve"> </v>
      </c>
      <c r="G53" s="156"/>
    </row>
    <row r="54" spans="1:12" s="170" customFormat="1" ht="21" customHeight="1" x14ac:dyDescent="0.25">
      <c r="A54" s="178" t="s">
        <v>93</v>
      </c>
      <c r="B54" s="144" t="s">
        <v>212</v>
      </c>
      <c r="C54" s="156">
        <v>101.6</v>
      </c>
      <c r="D54" s="156">
        <v>0</v>
      </c>
      <c r="E54" s="150" t="str">
        <f>IF(D54&lt;&gt;0,D54/C54," ")</f>
        <v xml:space="preserve"> </v>
      </c>
      <c r="F54" s="151" t="str">
        <f>IF(G54&lt;&gt;0,D54/G54," ")</f>
        <v xml:space="preserve"> </v>
      </c>
      <c r="G54" s="156">
        <v>0</v>
      </c>
    </row>
    <row r="55" spans="1:12" s="170" customFormat="1" ht="21" customHeight="1" x14ac:dyDescent="0.25">
      <c r="A55" s="178" t="s">
        <v>213</v>
      </c>
      <c r="B55" s="144" t="s">
        <v>214</v>
      </c>
      <c r="C55" s="156">
        <v>469</v>
      </c>
      <c r="D55" s="156"/>
      <c r="E55" s="150" t="str">
        <f>IF(D55&lt;&gt;0,D55/C55," ")</f>
        <v xml:space="preserve"> </v>
      </c>
      <c r="F55" s="151" t="str">
        <f>IF(G55&lt;&gt;0,D55/G55," ")</f>
        <v xml:space="preserve"> </v>
      </c>
      <c r="G55" s="156"/>
      <c r="L55" s="181"/>
    </row>
    <row r="56" spans="1:12" s="173" customFormat="1" ht="21" customHeight="1" x14ac:dyDescent="0.25">
      <c r="A56" s="179">
        <v>6</v>
      </c>
      <c r="B56" s="158" t="s">
        <v>112</v>
      </c>
      <c r="C56" s="159">
        <f>C57+C60</f>
        <v>29386.981</v>
      </c>
      <c r="D56" s="159">
        <f>D57+D60</f>
        <v>5700.99</v>
      </c>
      <c r="E56" s="141">
        <f t="shared" ref="E56:E120" si="2">IF(D56&lt;&gt;0,D56/C56," ")</f>
        <v>0.19399713090636972</v>
      </c>
      <c r="F56" s="160">
        <f t="shared" ref="F56:F121" si="3">IF(G56&lt;&gt;0,D56/G56," ")</f>
        <v>1.6988366479727754</v>
      </c>
      <c r="G56" s="159">
        <f>G57+G60</f>
        <v>3355.82</v>
      </c>
      <c r="L56" s="182"/>
    </row>
    <row r="57" spans="1:12" s="174" customFormat="1" ht="21" customHeight="1" x14ac:dyDescent="0.25">
      <c r="A57" s="180" t="s">
        <v>95</v>
      </c>
      <c r="B57" s="155" t="s">
        <v>207</v>
      </c>
      <c r="C57" s="156">
        <f>C58+C59</f>
        <v>8327.9809999999998</v>
      </c>
      <c r="D57" s="156">
        <f>D58+D59</f>
        <v>2429.62</v>
      </c>
      <c r="E57" s="150">
        <f>IF(D57&lt;&gt;0,D57/C57," ")</f>
        <v>0.29174177991040084</v>
      </c>
      <c r="F57" s="157">
        <f>IF(G57&lt;&gt;0,D57/G57," ")</f>
        <v>1.836600170838089</v>
      </c>
      <c r="G57" s="156">
        <f>G58+G59</f>
        <v>1322.89</v>
      </c>
    </row>
    <row r="58" spans="1:12" s="174" customFormat="1" ht="21" customHeight="1" x14ac:dyDescent="0.25">
      <c r="A58" s="180"/>
      <c r="B58" s="155" t="s">
        <v>210</v>
      </c>
      <c r="C58" s="156">
        <f>8095+232.981</f>
        <v>8327.9809999999998</v>
      </c>
      <c r="D58" s="156">
        <v>2429.62</v>
      </c>
      <c r="E58" s="150">
        <f t="shared" ref="E58:E59" si="4">IF(D58&lt;&gt;0,D58/C58," ")</f>
        <v>0.29174177991040084</v>
      </c>
      <c r="F58" s="157">
        <f t="shared" ref="F58:F59" si="5">IF(G58&lt;&gt;0,D58/G58," ")</f>
        <v>1.836600170838089</v>
      </c>
      <c r="G58" s="156">
        <v>1322.89</v>
      </c>
    </row>
    <row r="59" spans="1:12" s="174" customFormat="1" ht="21" customHeight="1" x14ac:dyDescent="0.25">
      <c r="A59" s="180"/>
      <c r="B59" s="155" t="s">
        <v>211</v>
      </c>
      <c r="C59" s="156">
        <v>0</v>
      </c>
      <c r="D59" s="156"/>
      <c r="E59" s="150" t="str">
        <f t="shared" si="4"/>
        <v xml:space="preserve"> </v>
      </c>
      <c r="F59" s="157" t="str">
        <f t="shared" si="5"/>
        <v xml:space="preserve"> </v>
      </c>
      <c r="G59" s="156"/>
    </row>
    <row r="60" spans="1:12" s="174" customFormat="1" ht="21" customHeight="1" x14ac:dyDescent="0.25">
      <c r="A60" s="180" t="s">
        <v>96</v>
      </c>
      <c r="B60" s="155" t="s">
        <v>202</v>
      </c>
      <c r="C60" s="156">
        <v>21059</v>
      </c>
      <c r="D60" s="156">
        <v>3271.37</v>
      </c>
      <c r="E60" s="150">
        <f t="shared" si="2"/>
        <v>0.15534308371717556</v>
      </c>
      <c r="F60" s="157">
        <f>IF(G60&lt;&gt;0,D60/G60," ")</f>
        <v>1.6091896917257356</v>
      </c>
      <c r="G60" s="156">
        <v>2032.93</v>
      </c>
    </row>
    <row r="61" spans="1:12" s="174" customFormat="1" ht="21" hidden="1" customHeight="1" x14ac:dyDescent="0.25">
      <c r="A61" s="180"/>
      <c r="B61" s="149" t="s">
        <v>166</v>
      </c>
      <c r="C61" s="156">
        <v>0</v>
      </c>
      <c r="D61" s="156"/>
      <c r="E61" s="150" t="str">
        <f t="shared" si="2"/>
        <v xml:space="preserve"> </v>
      </c>
      <c r="F61" s="157" t="str">
        <f t="shared" si="3"/>
        <v xml:space="preserve"> </v>
      </c>
      <c r="G61" s="156"/>
    </row>
    <row r="62" spans="1:12" s="174" customFormat="1" ht="21" hidden="1" customHeight="1" x14ac:dyDescent="0.25">
      <c r="A62" s="180"/>
      <c r="B62" s="149" t="s">
        <v>184</v>
      </c>
      <c r="C62" s="156">
        <v>0</v>
      </c>
      <c r="D62" s="156"/>
      <c r="E62" s="150" t="str">
        <f t="shared" si="2"/>
        <v xml:space="preserve"> </v>
      </c>
      <c r="F62" s="157" t="str">
        <f t="shared" si="3"/>
        <v xml:space="preserve"> </v>
      </c>
      <c r="G62" s="156"/>
    </row>
    <row r="63" spans="1:12" s="174" customFormat="1" ht="21" hidden="1" customHeight="1" x14ac:dyDescent="0.25">
      <c r="A63" s="180"/>
      <c r="B63" s="149" t="s">
        <v>198</v>
      </c>
      <c r="C63" s="156">
        <v>0</v>
      </c>
      <c r="D63" s="156">
        <v>0</v>
      </c>
      <c r="E63" s="150" t="str">
        <f t="shared" si="2"/>
        <v xml:space="preserve"> </v>
      </c>
      <c r="F63" s="157" t="str">
        <f t="shared" si="3"/>
        <v xml:space="preserve"> </v>
      </c>
      <c r="G63" s="156"/>
    </row>
    <row r="64" spans="1:12" s="174" customFormat="1" ht="21" hidden="1" customHeight="1" x14ac:dyDescent="0.25">
      <c r="A64" s="180"/>
      <c r="B64" s="149" t="s">
        <v>184</v>
      </c>
      <c r="C64" s="156">
        <v>0</v>
      </c>
      <c r="D64" s="156"/>
      <c r="E64" s="150" t="str">
        <f t="shared" si="2"/>
        <v xml:space="preserve"> </v>
      </c>
      <c r="F64" s="157" t="str">
        <f t="shared" si="3"/>
        <v xml:space="preserve"> </v>
      </c>
      <c r="G64" s="156"/>
    </row>
    <row r="65" spans="1:7" s="173" customFormat="1" ht="21" customHeight="1" x14ac:dyDescent="0.25">
      <c r="A65" s="179">
        <v>7</v>
      </c>
      <c r="B65" s="158" t="s">
        <v>23</v>
      </c>
      <c r="C65" s="159">
        <f>SUM(C66:C67)</f>
        <v>435</v>
      </c>
      <c r="D65" s="159">
        <f>SUM(D66:D67)</f>
        <v>95.91</v>
      </c>
      <c r="E65" s="141">
        <f t="shared" si="2"/>
        <v>0.22048275862068964</v>
      </c>
      <c r="F65" s="160">
        <f t="shared" si="3"/>
        <v>0.58535245651510526</v>
      </c>
      <c r="G65" s="159">
        <f>SUM(G66:G67)</f>
        <v>163.85</v>
      </c>
    </row>
    <row r="66" spans="1:7" s="174" customFormat="1" ht="21" customHeight="1" x14ac:dyDescent="0.25">
      <c r="A66" s="180" t="s">
        <v>97</v>
      </c>
      <c r="B66" s="155" t="s">
        <v>206</v>
      </c>
      <c r="C66" s="156"/>
      <c r="D66" s="156"/>
      <c r="E66" s="150" t="str">
        <f t="shared" si="2"/>
        <v xml:space="preserve"> </v>
      </c>
      <c r="F66" s="157" t="str">
        <f t="shared" si="3"/>
        <v xml:space="preserve"> </v>
      </c>
      <c r="G66" s="156"/>
    </row>
    <row r="67" spans="1:7" s="174" customFormat="1" ht="21" customHeight="1" x14ac:dyDescent="0.25">
      <c r="A67" s="180" t="s">
        <v>98</v>
      </c>
      <c r="B67" s="155" t="s">
        <v>86</v>
      </c>
      <c r="C67" s="156">
        <v>435</v>
      </c>
      <c r="D67" s="156">
        <v>95.91</v>
      </c>
      <c r="E67" s="150">
        <f t="shared" si="2"/>
        <v>0.22048275862068964</v>
      </c>
      <c r="F67" s="157">
        <f t="shared" si="3"/>
        <v>0.58535245651510526</v>
      </c>
      <c r="G67" s="156">
        <v>163.85</v>
      </c>
    </row>
    <row r="68" spans="1:7" s="169" customFormat="1" ht="21" customHeight="1" x14ac:dyDescent="0.25">
      <c r="A68" s="177">
        <v>8</v>
      </c>
      <c r="B68" s="142" t="s">
        <v>99</v>
      </c>
      <c r="C68" s="159">
        <f>SUM(C69:C70)</f>
        <v>0</v>
      </c>
      <c r="D68" s="159">
        <f>SUM(D69:D70)</f>
        <v>0</v>
      </c>
      <c r="E68" s="150" t="str">
        <f t="shared" si="2"/>
        <v xml:space="preserve"> </v>
      </c>
      <c r="F68" s="160" t="str">
        <f t="shared" ref="F68" si="6">IF(G68&lt;&gt;0,D68/G68," ")</f>
        <v xml:space="preserve"> </v>
      </c>
      <c r="G68" s="159">
        <f>SUM(G69:G70)</f>
        <v>0</v>
      </c>
    </row>
    <row r="69" spans="1:7" s="170" customFormat="1" ht="21" customHeight="1" x14ac:dyDescent="0.25">
      <c r="A69" s="178" t="s">
        <v>100</v>
      </c>
      <c r="B69" s="144" t="s">
        <v>206</v>
      </c>
      <c r="C69" s="148"/>
      <c r="D69" s="148"/>
      <c r="E69" s="150" t="str">
        <f t="shared" si="2"/>
        <v xml:space="preserve"> </v>
      </c>
      <c r="F69" s="151" t="str">
        <f t="shared" si="3"/>
        <v xml:space="preserve"> </v>
      </c>
      <c r="G69" s="156"/>
    </row>
    <row r="70" spans="1:7" s="170" customFormat="1" ht="21" customHeight="1" x14ac:dyDescent="0.25">
      <c r="A70" s="178" t="s">
        <v>101</v>
      </c>
      <c r="B70" s="144" t="s">
        <v>86</v>
      </c>
      <c r="C70" s="148"/>
      <c r="D70" s="148"/>
      <c r="E70" s="150" t="str">
        <f t="shared" si="2"/>
        <v xml:space="preserve"> </v>
      </c>
      <c r="F70" s="151" t="str">
        <f t="shared" si="3"/>
        <v xml:space="preserve"> </v>
      </c>
      <c r="G70" s="156"/>
    </row>
    <row r="71" spans="1:7" s="169" customFormat="1" ht="21" customHeight="1" x14ac:dyDescent="0.25">
      <c r="A71" s="177">
        <v>9</v>
      </c>
      <c r="B71" s="142" t="s">
        <v>102</v>
      </c>
      <c r="C71" s="159">
        <f>SUM(C72:C73)</f>
        <v>0</v>
      </c>
      <c r="D71" s="159">
        <f>SUM(D72:D73)</f>
        <v>0</v>
      </c>
      <c r="E71" s="150" t="str">
        <f t="shared" si="2"/>
        <v xml:space="preserve"> </v>
      </c>
      <c r="F71" s="160" t="str">
        <f t="shared" ref="F71" si="7">IF(G71&lt;&gt;0,D71/G71," ")</f>
        <v xml:space="preserve"> </v>
      </c>
      <c r="G71" s="159">
        <f>SUM(G72:G73)</f>
        <v>0</v>
      </c>
    </row>
    <row r="72" spans="1:7" s="170" customFormat="1" ht="21" customHeight="1" x14ac:dyDescent="0.25">
      <c r="A72" s="178" t="s">
        <v>103</v>
      </c>
      <c r="B72" s="144" t="s">
        <v>206</v>
      </c>
      <c r="C72" s="148"/>
      <c r="D72" s="148"/>
      <c r="E72" s="150" t="str">
        <f t="shared" si="2"/>
        <v xml:space="preserve"> </v>
      </c>
      <c r="F72" s="151" t="str">
        <f t="shared" si="3"/>
        <v xml:space="preserve"> </v>
      </c>
      <c r="G72" s="156"/>
    </row>
    <row r="73" spans="1:7" s="170" customFormat="1" ht="21" customHeight="1" x14ac:dyDescent="0.25">
      <c r="A73" s="178" t="s">
        <v>104</v>
      </c>
      <c r="B73" s="144" t="s">
        <v>86</v>
      </c>
      <c r="C73" s="148"/>
      <c r="D73" s="148"/>
      <c r="E73" s="150" t="str">
        <f t="shared" si="2"/>
        <v xml:space="preserve"> </v>
      </c>
      <c r="F73" s="151" t="str">
        <f t="shared" si="3"/>
        <v xml:space="preserve"> </v>
      </c>
      <c r="G73" s="156"/>
    </row>
    <row r="74" spans="1:7" s="169" customFormat="1" ht="21" customHeight="1" x14ac:dyDescent="0.25">
      <c r="A74" s="177">
        <v>10</v>
      </c>
      <c r="B74" s="142" t="s">
        <v>22</v>
      </c>
      <c r="C74" s="159">
        <f>SUM(C75:C76)</f>
        <v>0</v>
      </c>
      <c r="D74" s="159">
        <f>SUM(D75:D76)</f>
        <v>0</v>
      </c>
      <c r="E74" s="150" t="str">
        <f t="shared" si="2"/>
        <v xml:space="preserve"> </v>
      </c>
      <c r="F74" s="160" t="str">
        <f t="shared" ref="F74" si="8">IF(G74&lt;&gt;0,D74/G74," ")</f>
        <v xml:space="preserve"> </v>
      </c>
      <c r="G74" s="159">
        <f>SUM(G75:G76)</f>
        <v>0</v>
      </c>
    </row>
    <row r="75" spans="1:7" s="170" customFormat="1" ht="21" customHeight="1" x14ac:dyDescent="0.25">
      <c r="A75" s="178" t="s">
        <v>105</v>
      </c>
      <c r="B75" s="144" t="s">
        <v>206</v>
      </c>
      <c r="C75" s="148"/>
      <c r="D75" s="148"/>
      <c r="E75" s="150" t="str">
        <f t="shared" si="2"/>
        <v xml:space="preserve"> </v>
      </c>
      <c r="F75" s="151" t="str">
        <f t="shared" si="3"/>
        <v xml:space="preserve"> </v>
      </c>
      <c r="G75" s="156"/>
    </row>
    <row r="76" spans="1:7" s="170" customFormat="1" ht="21" customHeight="1" x14ac:dyDescent="0.25">
      <c r="A76" s="178" t="s">
        <v>106</v>
      </c>
      <c r="B76" s="144" t="s">
        <v>86</v>
      </c>
      <c r="C76" s="148"/>
      <c r="D76" s="148"/>
      <c r="E76" s="150" t="str">
        <f t="shared" si="2"/>
        <v xml:space="preserve"> </v>
      </c>
      <c r="F76" s="151" t="str">
        <f t="shared" si="3"/>
        <v xml:space="preserve"> </v>
      </c>
      <c r="G76" s="156"/>
    </row>
    <row r="77" spans="1:7" s="169" customFormat="1" ht="21" customHeight="1" x14ac:dyDescent="0.25">
      <c r="A77" s="177" t="s">
        <v>6</v>
      </c>
      <c r="B77" s="142" t="s">
        <v>193</v>
      </c>
      <c r="C77" s="143">
        <f>SUM(C78:C105)</f>
        <v>0</v>
      </c>
      <c r="D77" s="143">
        <f>SUM(D78:D105)</f>
        <v>0</v>
      </c>
      <c r="E77" s="150" t="str">
        <f t="shared" si="2"/>
        <v xml:space="preserve"> </v>
      </c>
      <c r="F77" s="154" t="str">
        <f t="shared" si="3"/>
        <v xml:space="preserve"> </v>
      </c>
      <c r="G77" s="191">
        <f>SUM(G78:G105)</f>
        <v>0</v>
      </c>
    </row>
    <row r="78" spans="1:7" s="170" customFormat="1" ht="21" hidden="1" customHeight="1" x14ac:dyDescent="0.25">
      <c r="A78" s="178">
        <v>1</v>
      </c>
      <c r="B78" s="144" t="s">
        <v>24</v>
      </c>
      <c r="C78" s="146"/>
      <c r="D78" s="146"/>
      <c r="E78" s="150" t="str">
        <f t="shared" si="2"/>
        <v xml:space="preserve"> </v>
      </c>
      <c r="F78" s="151" t="str">
        <f t="shared" si="3"/>
        <v xml:space="preserve"> </v>
      </c>
      <c r="G78" s="192"/>
    </row>
    <row r="79" spans="1:7" s="170" customFormat="1" ht="21" hidden="1" customHeight="1" x14ac:dyDescent="0.25">
      <c r="A79" s="178" t="s">
        <v>65</v>
      </c>
      <c r="B79" s="144" t="s">
        <v>194</v>
      </c>
      <c r="C79" s="146"/>
      <c r="D79" s="146"/>
      <c r="E79" s="150" t="str">
        <f t="shared" si="2"/>
        <v xml:space="preserve"> </v>
      </c>
      <c r="F79" s="151" t="str">
        <f t="shared" si="3"/>
        <v xml:space="preserve"> </v>
      </c>
      <c r="G79" s="192"/>
    </row>
    <row r="80" spans="1:7" s="170" customFormat="1" ht="21" hidden="1" customHeight="1" x14ac:dyDescent="0.25">
      <c r="A80" s="178" t="s">
        <v>67</v>
      </c>
      <c r="B80" s="144" t="s">
        <v>195</v>
      </c>
      <c r="C80" s="146"/>
      <c r="D80" s="146"/>
      <c r="E80" s="150" t="str">
        <f t="shared" si="2"/>
        <v xml:space="preserve"> </v>
      </c>
      <c r="F80" s="151" t="str">
        <f t="shared" si="3"/>
        <v xml:space="preserve"> </v>
      </c>
      <c r="G80" s="192"/>
    </row>
    <row r="81" spans="1:7" s="170" customFormat="1" ht="21" hidden="1" customHeight="1" x14ac:dyDescent="0.25">
      <c r="A81" s="180">
        <v>2</v>
      </c>
      <c r="B81" s="144" t="s">
        <v>191</v>
      </c>
      <c r="C81" s="146"/>
      <c r="D81" s="146"/>
      <c r="E81" s="150" t="str">
        <f t="shared" si="2"/>
        <v xml:space="preserve"> </v>
      </c>
      <c r="F81" s="151" t="str">
        <f t="shared" si="3"/>
        <v xml:space="preserve"> </v>
      </c>
      <c r="G81" s="192"/>
    </row>
    <row r="82" spans="1:7" s="170" customFormat="1" ht="21" hidden="1" customHeight="1" x14ac:dyDescent="0.25">
      <c r="A82" s="178" t="s">
        <v>70</v>
      </c>
      <c r="B82" s="144" t="s">
        <v>194</v>
      </c>
      <c r="C82" s="146"/>
      <c r="D82" s="146"/>
      <c r="E82" s="150" t="str">
        <f t="shared" si="2"/>
        <v xml:space="preserve"> </v>
      </c>
      <c r="F82" s="151" t="str">
        <f t="shared" si="3"/>
        <v xml:space="preserve"> </v>
      </c>
      <c r="G82" s="192"/>
    </row>
    <row r="83" spans="1:7" s="170" customFormat="1" ht="21" hidden="1" customHeight="1" x14ac:dyDescent="0.25">
      <c r="A83" s="178" t="s">
        <v>75</v>
      </c>
      <c r="B83" s="144" t="s">
        <v>195</v>
      </c>
      <c r="C83" s="146"/>
      <c r="D83" s="146"/>
      <c r="E83" s="150" t="str">
        <f t="shared" si="2"/>
        <v xml:space="preserve"> </v>
      </c>
      <c r="F83" s="151" t="str">
        <f t="shared" si="3"/>
        <v xml:space="preserve"> </v>
      </c>
      <c r="G83" s="192"/>
    </row>
    <row r="84" spans="1:7" s="170" customFormat="1" ht="21" hidden="1" customHeight="1" x14ac:dyDescent="0.25">
      <c r="A84" s="178">
        <v>3</v>
      </c>
      <c r="B84" s="144" t="s">
        <v>192</v>
      </c>
      <c r="C84" s="146"/>
      <c r="D84" s="146"/>
      <c r="E84" s="150" t="str">
        <f t="shared" si="2"/>
        <v xml:space="preserve"> </v>
      </c>
      <c r="F84" s="151" t="str">
        <f t="shared" si="3"/>
        <v xml:space="preserve"> </v>
      </c>
      <c r="G84" s="192"/>
    </row>
    <row r="85" spans="1:7" s="170" customFormat="1" ht="21" hidden="1" customHeight="1" x14ac:dyDescent="0.25">
      <c r="A85" s="178" t="s">
        <v>77</v>
      </c>
      <c r="B85" s="144" t="s">
        <v>194</v>
      </c>
      <c r="C85" s="146"/>
      <c r="D85" s="146"/>
      <c r="E85" s="150" t="str">
        <f t="shared" si="2"/>
        <v xml:space="preserve"> </v>
      </c>
      <c r="F85" s="151" t="str">
        <f t="shared" si="3"/>
        <v xml:space="preserve"> </v>
      </c>
      <c r="G85" s="192"/>
    </row>
    <row r="86" spans="1:7" s="170" customFormat="1" ht="21" hidden="1" customHeight="1" x14ac:dyDescent="0.25">
      <c r="A86" s="178" t="s">
        <v>78</v>
      </c>
      <c r="B86" s="144" t="s">
        <v>195</v>
      </c>
      <c r="C86" s="146"/>
      <c r="D86" s="146"/>
      <c r="E86" s="150" t="str">
        <f t="shared" si="2"/>
        <v xml:space="preserve"> </v>
      </c>
      <c r="F86" s="151" t="str">
        <f t="shared" si="3"/>
        <v xml:space="preserve"> </v>
      </c>
      <c r="G86" s="192"/>
    </row>
    <row r="87" spans="1:7" s="170" customFormat="1" ht="21" hidden="1" customHeight="1" x14ac:dyDescent="0.25">
      <c r="A87" s="178">
        <v>4</v>
      </c>
      <c r="B87" s="144" t="s">
        <v>88</v>
      </c>
      <c r="C87" s="146"/>
      <c r="D87" s="146"/>
      <c r="E87" s="150" t="str">
        <f t="shared" si="2"/>
        <v xml:space="preserve"> </v>
      </c>
      <c r="F87" s="151" t="str">
        <f t="shared" si="3"/>
        <v xml:space="preserve"> </v>
      </c>
      <c r="G87" s="192"/>
    </row>
    <row r="88" spans="1:7" s="170" customFormat="1" ht="21" hidden="1" customHeight="1" x14ac:dyDescent="0.25">
      <c r="A88" s="178" t="s">
        <v>89</v>
      </c>
      <c r="B88" s="144" t="s">
        <v>194</v>
      </c>
      <c r="C88" s="146"/>
      <c r="D88" s="146"/>
      <c r="E88" s="150" t="str">
        <f t="shared" si="2"/>
        <v xml:space="preserve"> </v>
      </c>
      <c r="F88" s="151" t="str">
        <f t="shared" si="3"/>
        <v xml:space="preserve"> </v>
      </c>
      <c r="G88" s="192"/>
    </row>
    <row r="89" spans="1:7" s="170" customFormat="1" ht="21" hidden="1" customHeight="1" x14ac:dyDescent="0.25">
      <c r="A89" s="178" t="s">
        <v>90</v>
      </c>
      <c r="B89" s="144" t="s">
        <v>195</v>
      </c>
      <c r="C89" s="146"/>
      <c r="D89" s="146"/>
      <c r="E89" s="150" t="str">
        <f t="shared" si="2"/>
        <v xml:space="preserve"> </v>
      </c>
      <c r="F89" s="151" t="str">
        <f t="shared" si="3"/>
        <v xml:space="preserve"> </v>
      </c>
      <c r="G89" s="192"/>
    </row>
    <row r="90" spans="1:7" s="170" customFormat="1" ht="21" hidden="1" customHeight="1" x14ac:dyDescent="0.25">
      <c r="A90" s="178">
        <v>5</v>
      </c>
      <c r="B90" s="144" t="s">
        <v>91</v>
      </c>
      <c r="C90" s="146"/>
      <c r="D90" s="146"/>
      <c r="E90" s="150" t="str">
        <f t="shared" si="2"/>
        <v xml:space="preserve"> </v>
      </c>
      <c r="F90" s="151" t="str">
        <f t="shared" si="3"/>
        <v xml:space="preserve"> </v>
      </c>
      <c r="G90" s="192"/>
    </row>
    <row r="91" spans="1:7" s="170" customFormat="1" ht="21" hidden="1" customHeight="1" x14ac:dyDescent="0.25">
      <c r="A91" s="178" t="s">
        <v>92</v>
      </c>
      <c r="B91" s="144" t="s">
        <v>194</v>
      </c>
      <c r="C91" s="146"/>
      <c r="D91" s="146"/>
      <c r="E91" s="150" t="str">
        <f t="shared" si="2"/>
        <v xml:space="preserve"> </v>
      </c>
      <c r="F91" s="151" t="str">
        <f t="shared" si="3"/>
        <v xml:space="preserve"> </v>
      </c>
      <c r="G91" s="192"/>
    </row>
    <row r="92" spans="1:7" s="170" customFormat="1" ht="21" hidden="1" customHeight="1" x14ac:dyDescent="0.25">
      <c r="A92" s="178" t="s">
        <v>75</v>
      </c>
      <c r="B92" s="144" t="s">
        <v>195</v>
      </c>
      <c r="C92" s="146"/>
      <c r="D92" s="146"/>
      <c r="E92" s="150" t="str">
        <f t="shared" si="2"/>
        <v xml:space="preserve"> </v>
      </c>
      <c r="F92" s="151" t="str">
        <f t="shared" si="3"/>
        <v xml:space="preserve"> </v>
      </c>
      <c r="G92" s="192"/>
    </row>
    <row r="93" spans="1:7" s="170" customFormat="1" ht="21" hidden="1" customHeight="1" x14ac:dyDescent="0.25">
      <c r="A93" s="178">
        <v>6</v>
      </c>
      <c r="B93" s="144" t="s">
        <v>112</v>
      </c>
      <c r="C93" s="146"/>
      <c r="D93" s="146"/>
      <c r="E93" s="150" t="str">
        <f t="shared" si="2"/>
        <v xml:space="preserve"> </v>
      </c>
      <c r="F93" s="151" t="str">
        <f t="shared" si="3"/>
        <v xml:space="preserve"> </v>
      </c>
      <c r="G93" s="192"/>
    </row>
    <row r="94" spans="1:7" s="170" customFormat="1" ht="21" hidden="1" customHeight="1" x14ac:dyDescent="0.25">
      <c r="A94" s="178" t="s">
        <v>95</v>
      </c>
      <c r="B94" s="144" t="s">
        <v>194</v>
      </c>
      <c r="C94" s="146"/>
      <c r="D94" s="146"/>
      <c r="E94" s="150" t="str">
        <f t="shared" si="2"/>
        <v xml:space="preserve"> </v>
      </c>
      <c r="F94" s="151" t="str">
        <f t="shared" si="3"/>
        <v xml:space="preserve"> </v>
      </c>
      <c r="G94" s="192"/>
    </row>
    <row r="95" spans="1:7" s="170" customFormat="1" ht="21" hidden="1" customHeight="1" x14ac:dyDescent="0.25">
      <c r="A95" s="178" t="s">
        <v>96</v>
      </c>
      <c r="B95" s="144" t="s">
        <v>195</v>
      </c>
      <c r="C95" s="146"/>
      <c r="D95" s="146"/>
      <c r="E95" s="150" t="str">
        <f t="shared" si="2"/>
        <v xml:space="preserve"> </v>
      </c>
      <c r="F95" s="151" t="str">
        <f t="shared" si="3"/>
        <v xml:space="preserve"> </v>
      </c>
      <c r="G95" s="192"/>
    </row>
    <row r="96" spans="1:7" s="170" customFormat="1" ht="21" hidden="1" customHeight="1" x14ac:dyDescent="0.25">
      <c r="A96" s="178">
        <v>7</v>
      </c>
      <c r="B96" s="144" t="s">
        <v>23</v>
      </c>
      <c r="C96" s="146"/>
      <c r="D96" s="146"/>
      <c r="E96" s="150" t="str">
        <f t="shared" si="2"/>
        <v xml:space="preserve"> </v>
      </c>
      <c r="F96" s="151" t="str">
        <f t="shared" si="3"/>
        <v xml:space="preserve"> </v>
      </c>
      <c r="G96" s="192"/>
    </row>
    <row r="97" spans="1:7" s="170" customFormat="1" ht="21" hidden="1" customHeight="1" x14ac:dyDescent="0.25">
      <c r="A97" s="178" t="s">
        <v>97</v>
      </c>
      <c r="B97" s="144" t="s">
        <v>194</v>
      </c>
      <c r="C97" s="146"/>
      <c r="D97" s="146"/>
      <c r="E97" s="150" t="str">
        <f t="shared" si="2"/>
        <v xml:space="preserve"> </v>
      </c>
      <c r="F97" s="151" t="str">
        <f t="shared" si="3"/>
        <v xml:space="preserve"> </v>
      </c>
      <c r="G97" s="192"/>
    </row>
    <row r="98" spans="1:7" s="170" customFormat="1" ht="21" hidden="1" customHeight="1" x14ac:dyDescent="0.25">
      <c r="A98" s="178" t="s">
        <v>98</v>
      </c>
      <c r="B98" s="144" t="s">
        <v>195</v>
      </c>
      <c r="C98" s="146"/>
      <c r="D98" s="146"/>
      <c r="E98" s="150" t="str">
        <f t="shared" si="2"/>
        <v xml:space="preserve"> </v>
      </c>
      <c r="F98" s="151" t="str">
        <f t="shared" si="3"/>
        <v xml:space="preserve"> </v>
      </c>
      <c r="G98" s="192"/>
    </row>
    <row r="99" spans="1:7" s="170" customFormat="1" ht="21" hidden="1" customHeight="1" x14ac:dyDescent="0.25">
      <c r="A99" s="178">
        <v>8</v>
      </c>
      <c r="B99" s="144" t="s">
        <v>99</v>
      </c>
      <c r="C99" s="146"/>
      <c r="D99" s="146"/>
      <c r="E99" s="150" t="str">
        <f t="shared" si="2"/>
        <v xml:space="preserve"> </v>
      </c>
      <c r="F99" s="151" t="str">
        <f t="shared" si="3"/>
        <v xml:space="preserve"> </v>
      </c>
      <c r="G99" s="192"/>
    </row>
    <row r="100" spans="1:7" s="170" customFormat="1" ht="21" hidden="1" customHeight="1" x14ac:dyDescent="0.25">
      <c r="A100" s="178" t="s">
        <v>100</v>
      </c>
      <c r="B100" s="144" t="s">
        <v>194</v>
      </c>
      <c r="C100" s="146"/>
      <c r="D100" s="146"/>
      <c r="E100" s="150" t="str">
        <f t="shared" si="2"/>
        <v xml:space="preserve"> </v>
      </c>
      <c r="F100" s="151" t="str">
        <f t="shared" si="3"/>
        <v xml:space="preserve"> </v>
      </c>
      <c r="G100" s="192"/>
    </row>
    <row r="101" spans="1:7" s="170" customFormat="1" ht="21" hidden="1" customHeight="1" x14ac:dyDescent="0.25">
      <c r="A101" s="178" t="s">
        <v>101</v>
      </c>
      <c r="B101" s="144" t="s">
        <v>195</v>
      </c>
      <c r="C101" s="146"/>
      <c r="D101" s="146"/>
      <c r="E101" s="150" t="str">
        <f t="shared" si="2"/>
        <v xml:space="preserve"> </v>
      </c>
      <c r="F101" s="151" t="str">
        <f t="shared" si="3"/>
        <v xml:space="preserve"> </v>
      </c>
      <c r="G101" s="192"/>
    </row>
    <row r="102" spans="1:7" s="170" customFormat="1" ht="21" hidden="1" customHeight="1" x14ac:dyDescent="0.25">
      <c r="A102" s="178">
        <v>9</v>
      </c>
      <c r="B102" s="144" t="s">
        <v>102</v>
      </c>
      <c r="C102" s="146"/>
      <c r="D102" s="146"/>
      <c r="E102" s="150" t="str">
        <f t="shared" si="2"/>
        <v xml:space="preserve"> </v>
      </c>
      <c r="F102" s="151" t="str">
        <f t="shared" si="3"/>
        <v xml:space="preserve"> </v>
      </c>
      <c r="G102" s="192"/>
    </row>
    <row r="103" spans="1:7" s="170" customFormat="1" ht="21" hidden="1" customHeight="1" x14ac:dyDescent="0.25">
      <c r="A103" s="178" t="s">
        <v>103</v>
      </c>
      <c r="B103" s="144" t="s">
        <v>194</v>
      </c>
      <c r="C103" s="143"/>
      <c r="D103" s="146"/>
      <c r="E103" s="150" t="str">
        <f t="shared" si="2"/>
        <v xml:space="preserve"> </v>
      </c>
      <c r="F103" s="151" t="str">
        <f t="shared" si="3"/>
        <v xml:space="preserve"> </v>
      </c>
      <c r="G103" s="192"/>
    </row>
    <row r="104" spans="1:7" s="170" customFormat="1" ht="21" hidden="1" customHeight="1" x14ac:dyDescent="0.25">
      <c r="A104" s="178" t="s">
        <v>104</v>
      </c>
      <c r="B104" s="144" t="s">
        <v>195</v>
      </c>
      <c r="C104" s="143"/>
      <c r="D104" s="146"/>
      <c r="E104" s="150" t="str">
        <f t="shared" si="2"/>
        <v xml:space="preserve"> </v>
      </c>
      <c r="F104" s="151" t="str">
        <f t="shared" si="3"/>
        <v xml:space="preserve"> </v>
      </c>
      <c r="G104" s="192"/>
    </row>
    <row r="105" spans="1:7" s="170" customFormat="1" ht="21" hidden="1" customHeight="1" x14ac:dyDescent="0.25">
      <c r="A105" s="178">
        <v>10</v>
      </c>
      <c r="B105" s="144" t="s">
        <v>22</v>
      </c>
      <c r="C105" s="146"/>
      <c r="D105" s="146"/>
      <c r="E105" s="150" t="str">
        <f t="shared" si="2"/>
        <v xml:space="preserve"> </v>
      </c>
      <c r="F105" s="151" t="str">
        <f t="shared" si="3"/>
        <v xml:space="preserve"> </v>
      </c>
      <c r="G105" s="192"/>
    </row>
    <row r="106" spans="1:7" s="170" customFormat="1" ht="21" hidden="1" customHeight="1" x14ac:dyDescent="0.25">
      <c r="A106" s="178" t="s">
        <v>105</v>
      </c>
      <c r="B106" s="144" t="s">
        <v>194</v>
      </c>
      <c r="C106" s="143"/>
      <c r="D106" s="146"/>
      <c r="E106" s="150" t="str">
        <f t="shared" si="2"/>
        <v xml:space="preserve"> </v>
      </c>
      <c r="F106" s="151" t="str">
        <f t="shared" si="3"/>
        <v xml:space="preserve"> </v>
      </c>
      <c r="G106" s="192"/>
    </row>
    <row r="107" spans="1:7" s="170" customFormat="1" ht="21" hidden="1" customHeight="1" x14ac:dyDescent="0.25">
      <c r="A107" s="178" t="s">
        <v>106</v>
      </c>
      <c r="B107" s="144" t="s">
        <v>195</v>
      </c>
      <c r="C107" s="143"/>
      <c r="D107" s="146"/>
      <c r="E107" s="150" t="str">
        <f t="shared" si="2"/>
        <v xml:space="preserve"> </v>
      </c>
      <c r="F107" s="151" t="str">
        <f t="shared" si="3"/>
        <v xml:space="preserve"> </v>
      </c>
      <c r="G107" s="192"/>
    </row>
    <row r="108" spans="1:7" s="169" customFormat="1" ht="21" hidden="1" customHeight="1" x14ac:dyDescent="0.25">
      <c r="A108" s="177" t="s">
        <v>7</v>
      </c>
      <c r="B108" s="142" t="s">
        <v>196</v>
      </c>
      <c r="C108" s="143">
        <f>SUM(C109:C136)</f>
        <v>0</v>
      </c>
      <c r="D108" s="143">
        <f>SUM(D109:D136)</f>
        <v>0</v>
      </c>
      <c r="E108" s="150" t="str">
        <f t="shared" si="2"/>
        <v xml:space="preserve"> </v>
      </c>
      <c r="F108" s="154" t="str">
        <f t="shared" ref="F108" si="9">IF(G108&lt;&gt;0,D108/G108," ")</f>
        <v xml:space="preserve"> </v>
      </c>
      <c r="G108" s="191">
        <f>SUM(G109:G136)</f>
        <v>0</v>
      </c>
    </row>
    <row r="109" spans="1:7" s="170" customFormat="1" ht="21" hidden="1" customHeight="1" x14ac:dyDescent="0.25">
      <c r="A109" s="178">
        <v>1</v>
      </c>
      <c r="B109" s="144" t="s">
        <v>24</v>
      </c>
      <c r="C109" s="143"/>
      <c r="D109" s="146"/>
      <c r="E109" s="150" t="str">
        <f t="shared" si="2"/>
        <v xml:space="preserve"> </v>
      </c>
      <c r="F109" s="151" t="str">
        <f t="shared" si="3"/>
        <v xml:space="preserve"> </v>
      </c>
      <c r="G109" s="192"/>
    </row>
    <row r="110" spans="1:7" s="170" customFormat="1" ht="21" hidden="1" customHeight="1" x14ac:dyDescent="0.25">
      <c r="A110" s="178" t="s">
        <v>65</v>
      </c>
      <c r="B110" s="144" t="s">
        <v>194</v>
      </c>
      <c r="C110" s="143"/>
      <c r="D110" s="146"/>
      <c r="E110" s="150" t="str">
        <f t="shared" si="2"/>
        <v xml:space="preserve"> </v>
      </c>
      <c r="F110" s="151" t="str">
        <f t="shared" si="3"/>
        <v xml:space="preserve"> </v>
      </c>
      <c r="G110" s="192"/>
    </row>
    <row r="111" spans="1:7" s="170" customFormat="1" ht="21" hidden="1" customHeight="1" x14ac:dyDescent="0.25">
      <c r="A111" s="178" t="s">
        <v>67</v>
      </c>
      <c r="B111" s="144" t="s">
        <v>195</v>
      </c>
      <c r="C111" s="143"/>
      <c r="D111" s="146"/>
      <c r="E111" s="150" t="str">
        <f t="shared" si="2"/>
        <v xml:space="preserve"> </v>
      </c>
      <c r="F111" s="151" t="str">
        <f t="shared" si="3"/>
        <v xml:space="preserve"> </v>
      </c>
      <c r="G111" s="192"/>
    </row>
    <row r="112" spans="1:7" s="170" customFormat="1" ht="21" hidden="1" customHeight="1" x14ac:dyDescent="0.25">
      <c r="A112" s="180">
        <v>2</v>
      </c>
      <c r="B112" s="144" t="s">
        <v>191</v>
      </c>
      <c r="C112" s="143"/>
      <c r="D112" s="146"/>
      <c r="E112" s="150" t="str">
        <f t="shared" si="2"/>
        <v xml:space="preserve"> </v>
      </c>
      <c r="F112" s="151" t="str">
        <f t="shared" si="3"/>
        <v xml:space="preserve"> </v>
      </c>
      <c r="G112" s="192"/>
    </row>
    <row r="113" spans="1:7" s="170" customFormat="1" ht="21" hidden="1" customHeight="1" x14ac:dyDescent="0.25">
      <c r="A113" s="178" t="s">
        <v>70</v>
      </c>
      <c r="B113" s="144" t="s">
        <v>194</v>
      </c>
      <c r="C113" s="143"/>
      <c r="D113" s="146"/>
      <c r="E113" s="150" t="str">
        <f t="shared" si="2"/>
        <v xml:space="preserve"> </v>
      </c>
      <c r="F113" s="151" t="str">
        <f t="shared" si="3"/>
        <v xml:space="preserve"> </v>
      </c>
      <c r="G113" s="192"/>
    </row>
    <row r="114" spans="1:7" s="170" customFormat="1" ht="21" hidden="1" customHeight="1" x14ac:dyDescent="0.25">
      <c r="A114" s="178" t="s">
        <v>75</v>
      </c>
      <c r="B114" s="144" t="s">
        <v>195</v>
      </c>
      <c r="C114" s="143"/>
      <c r="D114" s="146"/>
      <c r="E114" s="150" t="str">
        <f t="shared" si="2"/>
        <v xml:space="preserve"> </v>
      </c>
      <c r="F114" s="151" t="str">
        <f t="shared" si="3"/>
        <v xml:space="preserve"> </v>
      </c>
      <c r="G114" s="192"/>
    </row>
    <row r="115" spans="1:7" s="170" customFormat="1" ht="21" hidden="1" customHeight="1" x14ac:dyDescent="0.25">
      <c r="A115" s="178">
        <v>3</v>
      </c>
      <c r="B115" s="144" t="s">
        <v>192</v>
      </c>
      <c r="C115" s="143"/>
      <c r="D115" s="146"/>
      <c r="E115" s="150" t="str">
        <f t="shared" si="2"/>
        <v xml:space="preserve"> </v>
      </c>
      <c r="F115" s="151" t="str">
        <f t="shared" si="3"/>
        <v xml:space="preserve"> </v>
      </c>
      <c r="G115" s="192"/>
    </row>
    <row r="116" spans="1:7" s="170" customFormat="1" ht="21" hidden="1" customHeight="1" x14ac:dyDescent="0.25">
      <c r="A116" s="178" t="s">
        <v>77</v>
      </c>
      <c r="B116" s="144" t="s">
        <v>194</v>
      </c>
      <c r="C116" s="143"/>
      <c r="D116" s="146"/>
      <c r="E116" s="150" t="str">
        <f t="shared" si="2"/>
        <v xml:space="preserve"> </v>
      </c>
      <c r="F116" s="151" t="str">
        <f t="shared" si="3"/>
        <v xml:space="preserve"> </v>
      </c>
      <c r="G116" s="192"/>
    </row>
    <row r="117" spans="1:7" s="170" customFormat="1" ht="21" hidden="1" customHeight="1" x14ac:dyDescent="0.25">
      <c r="A117" s="178" t="s">
        <v>78</v>
      </c>
      <c r="B117" s="144" t="s">
        <v>195</v>
      </c>
      <c r="C117" s="143"/>
      <c r="D117" s="146"/>
      <c r="E117" s="150" t="str">
        <f t="shared" si="2"/>
        <v xml:space="preserve"> </v>
      </c>
      <c r="F117" s="151" t="str">
        <f t="shared" si="3"/>
        <v xml:space="preserve"> </v>
      </c>
      <c r="G117" s="192"/>
    </row>
    <row r="118" spans="1:7" s="170" customFormat="1" ht="21" hidden="1" customHeight="1" x14ac:dyDescent="0.25">
      <c r="A118" s="178">
        <v>4</v>
      </c>
      <c r="B118" s="144" t="s">
        <v>88</v>
      </c>
      <c r="C118" s="143"/>
      <c r="D118" s="146"/>
      <c r="E118" s="150" t="str">
        <f t="shared" si="2"/>
        <v xml:space="preserve"> </v>
      </c>
      <c r="F118" s="151" t="str">
        <f t="shared" si="3"/>
        <v xml:space="preserve"> </v>
      </c>
      <c r="G118" s="192"/>
    </row>
    <row r="119" spans="1:7" s="170" customFormat="1" ht="21" hidden="1" customHeight="1" x14ac:dyDescent="0.25">
      <c r="A119" s="178" t="s">
        <v>89</v>
      </c>
      <c r="B119" s="144" t="s">
        <v>194</v>
      </c>
      <c r="C119" s="143"/>
      <c r="D119" s="146"/>
      <c r="E119" s="150" t="str">
        <f t="shared" si="2"/>
        <v xml:space="preserve"> </v>
      </c>
      <c r="F119" s="151" t="str">
        <f t="shared" si="3"/>
        <v xml:space="preserve"> </v>
      </c>
      <c r="G119" s="192"/>
    </row>
    <row r="120" spans="1:7" s="170" customFormat="1" ht="21" hidden="1" customHeight="1" x14ac:dyDescent="0.25">
      <c r="A120" s="178" t="s">
        <v>90</v>
      </c>
      <c r="B120" s="144" t="s">
        <v>195</v>
      </c>
      <c r="C120" s="143"/>
      <c r="D120" s="146"/>
      <c r="E120" s="150" t="str">
        <f t="shared" si="2"/>
        <v xml:space="preserve"> </v>
      </c>
      <c r="F120" s="151" t="str">
        <f t="shared" si="3"/>
        <v xml:space="preserve"> </v>
      </c>
      <c r="G120" s="192"/>
    </row>
    <row r="121" spans="1:7" s="170" customFormat="1" ht="21" hidden="1" customHeight="1" x14ac:dyDescent="0.25">
      <c r="A121" s="178">
        <v>5</v>
      </c>
      <c r="B121" s="144" t="s">
        <v>91</v>
      </c>
      <c r="C121" s="143"/>
      <c r="D121" s="146"/>
      <c r="E121" s="150" t="str">
        <f t="shared" ref="E121:E136" si="10">IF(D121&lt;&gt;0,D121/C121," ")</f>
        <v xml:space="preserve"> </v>
      </c>
      <c r="F121" s="151" t="str">
        <f t="shared" si="3"/>
        <v xml:space="preserve"> </v>
      </c>
      <c r="G121" s="192"/>
    </row>
    <row r="122" spans="1:7" s="170" customFormat="1" ht="21" hidden="1" customHeight="1" x14ac:dyDescent="0.25">
      <c r="A122" s="178" t="s">
        <v>92</v>
      </c>
      <c r="B122" s="144" t="s">
        <v>194</v>
      </c>
      <c r="C122" s="143"/>
      <c r="D122" s="146"/>
      <c r="E122" s="150" t="str">
        <f t="shared" si="10"/>
        <v xml:space="preserve"> </v>
      </c>
      <c r="F122" s="151" t="str">
        <f t="shared" ref="F122:F136" si="11">IF(G122&lt;&gt;0,D122/G122," ")</f>
        <v xml:space="preserve"> </v>
      </c>
      <c r="G122" s="192"/>
    </row>
    <row r="123" spans="1:7" s="170" customFormat="1" ht="21" hidden="1" customHeight="1" x14ac:dyDescent="0.25">
      <c r="A123" s="178" t="s">
        <v>75</v>
      </c>
      <c r="B123" s="144" t="s">
        <v>195</v>
      </c>
      <c r="C123" s="143"/>
      <c r="D123" s="146"/>
      <c r="E123" s="150" t="str">
        <f t="shared" si="10"/>
        <v xml:space="preserve"> </v>
      </c>
      <c r="F123" s="151" t="str">
        <f t="shared" si="11"/>
        <v xml:space="preserve"> </v>
      </c>
      <c r="G123" s="192"/>
    </row>
    <row r="124" spans="1:7" s="170" customFormat="1" ht="21" hidden="1" customHeight="1" x14ac:dyDescent="0.25">
      <c r="A124" s="178">
        <v>6</v>
      </c>
      <c r="B124" s="144" t="s">
        <v>112</v>
      </c>
      <c r="C124" s="143"/>
      <c r="D124" s="146"/>
      <c r="E124" s="150" t="str">
        <f t="shared" si="10"/>
        <v xml:space="preserve"> </v>
      </c>
      <c r="F124" s="151" t="str">
        <f t="shared" si="11"/>
        <v xml:space="preserve"> </v>
      </c>
      <c r="G124" s="192"/>
    </row>
    <row r="125" spans="1:7" s="170" customFormat="1" ht="21" hidden="1" customHeight="1" x14ac:dyDescent="0.25">
      <c r="A125" s="178" t="s">
        <v>95</v>
      </c>
      <c r="B125" s="144" t="s">
        <v>194</v>
      </c>
      <c r="C125" s="143"/>
      <c r="D125" s="146"/>
      <c r="E125" s="150" t="str">
        <f t="shared" si="10"/>
        <v xml:space="preserve"> </v>
      </c>
      <c r="F125" s="151" t="str">
        <f t="shared" si="11"/>
        <v xml:space="preserve"> </v>
      </c>
      <c r="G125" s="192"/>
    </row>
    <row r="126" spans="1:7" s="170" customFormat="1" ht="21" hidden="1" customHeight="1" x14ac:dyDescent="0.25">
      <c r="A126" s="178" t="s">
        <v>96</v>
      </c>
      <c r="B126" s="144" t="s">
        <v>195</v>
      </c>
      <c r="C126" s="143"/>
      <c r="D126" s="146"/>
      <c r="E126" s="150" t="str">
        <f t="shared" si="10"/>
        <v xml:space="preserve"> </v>
      </c>
      <c r="F126" s="151" t="str">
        <f t="shared" si="11"/>
        <v xml:space="preserve"> </v>
      </c>
      <c r="G126" s="192"/>
    </row>
    <row r="127" spans="1:7" s="170" customFormat="1" ht="21" hidden="1" customHeight="1" x14ac:dyDescent="0.25">
      <c r="A127" s="178">
        <v>7</v>
      </c>
      <c r="B127" s="144" t="s">
        <v>23</v>
      </c>
      <c r="C127" s="143"/>
      <c r="D127" s="146"/>
      <c r="E127" s="150" t="str">
        <f t="shared" si="10"/>
        <v xml:space="preserve"> </v>
      </c>
      <c r="F127" s="151" t="str">
        <f t="shared" si="11"/>
        <v xml:space="preserve"> </v>
      </c>
      <c r="G127" s="192"/>
    </row>
    <row r="128" spans="1:7" s="170" customFormat="1" ht="21" hidden="1" customHeight="1" x14ac:dyDescent="0.25">
      <c r="A128" s="178" t="s">
        <v>97</v>
      </c>
      <c r="B128" s="144" t="s">
        <v>194</v>
      </c>
      <c r="C128" s="143"/>
      <c r="D128" s="146"/>
      <c r="E128" s="150" t="str">
        <f t="shared" si="10"/>
        <v xml:space="preserve"> </v>
      </c>
      <c r="F128" s="151" t="str">
        <f t="shared" si="11"/>
        <v xml:space="preserve"> </v>
      </c>
      <c r="G128" s="192"/>
    </row>
    <row r="129" spans="1:7" s="170" customFormat="1" ht="21" hidden="1" customHeight="1" x14ac:dyDescent="0.25">
      <c r="A129" s="178" t="s">
        <v>98</v>
      </c>
      <c r="B129" s="144" t="s">
        <v>195</v>
      </c>
      <c r="C129" s="143"/>
      <c r="D129" s="146"/>
      <c r="E129" s="150" t="str">
        <f t="shared" si="10"/>
        <v xml:space="preserve"> </v>
      </c>
      <c r="F129" s="151" t="str">
        <f t="shared" si="11"/>
        <v xml:space="preserve"> </v>
      </c>
      <c r="G129" s="192"/>
    </row>
    <row r="130" spans="1:7" s="170" customFormat="1" ht="21" hidden="1" customHeight="1" x14ac:dyDescent="0.25">
      <c r="A130" s="178">
        <v>8</v>
      </c>
      <c r="B130" s="144" t="s">
        <v>99</v>
      </c>
      <c r="C130" s="143"/>
      <c r="D130" s="146"/>
      <c r="E130" s="150" t="str">
        <f t="shared" si="10"/>
        <v xml:space="preserve"> </v>
      </c>
      <c r="F130" s="151" t="str">
        <f t="shared" si="11"/>
        <v xml:space="preserve"> </v>
      </c>
      <c r="G130" s="192"/>
    </row>
    <row r="131" spans="1:7" s="170" customFormat="1" ht="21" hidden="1" customHeight="1" x14ac:dyDescent="0.25">
      <c r="A131" s="178" t="s">
        <v>100</v>
      </c>
      <c r="B131" s="144" t="s">
        <v>194</v>
      </c>
      <c r="C131" s="143"/>
      <c r="D131" s="146"/>
      <c r="E131" s="150" t="str">
        <f t="shared" si="10"/>
        <v xml:space="preserve"> </v>
      </c>
      <c r="F131" s="151" t="str">
        <f t="shared" si="11"/>
        <v xml:space="preserve"> </v>
      </c>
      <c r="G131" s="192"/>
    </row>
    <row r="132" spans="1:7" s="170" customFormat="1" ht="21" hidden="1" customHeight="1" x14ac:dyDescent="0.25">
      <c r="A132" s="178" t="s">
        <v>101</v>
      </c>
      <c r="B132" s="144" t="s">
        <v>195</v>
      </c>
      <c r="C132" s="143"/>
      <c r="D132" s="146"/>
      <c r="E132" s="150" t="str">
        <f t="shared" si="10"/>
        <v xml:space="preserve"> </v>
      </c>
      <c r="F132" s="151" t="str">
        <f t="shared" si="11"/>
        <v xml:space="preserve"> </v>
      </c>
      <c r="G132" s="192"/>
    </row>
    <row r="133" spans="1:7" s="170" customFormat="1" ht="21" hidden="1" customHeight="1" x14ac:dyDescent="0.25">
      <c r="A133" s="178">
        <v>9</v>
      </c>
      <c r="B133" s="144" t="s">
        <v>102</v>
      </c>
      <c r="C133" s="143"/>
      <c r="D133" s="146"/>
      <c r="E133" s="150" t="str">
        <f t="shared" si="10"/>
        <v xml:space="preserve"> </v>
      </c>
      <c r="F133" s="151" t="str">
        <f t="shared" si="11"/>
        <v xml:space="preserve"> </v>
      </c>
      <c r="G133" s="192"/>
    </row>
    <row r="134" spans="1:7" s="170" customFormat="1" ht="21" hidden="1" customHeight="1" x14ac:dyDescent="0.25">
      <c r="A134" s="178" t="s">
        <v>103</v>
      </c>
      <c r="B134" s="144" t="s">
        <v>194</v>
      </c>
      <c r="C134" s="143"/>
      <c r="D134" s="146"/>
      <c r="E134" s="150" t="str">
        <f t="shared" si="10"/>
        <v xml:space="preserve"> </v>
      </c>
      <c r="F134" s="151" t="str">
        <f t="shared" si="11"/>
        <v xml:space="preserve"> </v>
      </c>
      <c r="G134" s="192"/>
    </row>
    <row r="135" spans="1:7" s="170" customFormat="1" ht="21" hidden="1" customHeight="1" x14ac:dyDescent="0.25">
      <c r="A135" s="178" t="s">
        <v>104</v>
      </c>
      <c r="B135" s="144" t="s">
        <v>195</v>
      </c>
      <c r="C135" s="143"/>
      <c r="D135" s="146"/>
      <c r="E135" s="150" t="str">
        <f t="shared" si="10"/>
        <v xml:space="preserve"> </v>
      </c>
      <c r="F135" s="151" t="str">
        <f t="shared" si="11"/>
        <v xml:space="preserve"> </v>
      </c>
      <c r="G135" s="192"/>
    </row>
    <row r="136" spans="1:7" s="170" customFormat="1" ht="21" hidden="1" customHeight="1" x14ac:dyDescent="0.25">
      <c r="A136" s="178">
        <v>10</v>
      </c>
      <c r="B136" s="144" t="s">
        <v>22</v>
      </c>
      <c r="C136" s="143"/>
      <c r="D136" s="146"/>
      <c r="E136" s="150" t="str">
        <f t="shared" si="10"/>
        <v xml:space="preserve"> </v>
      </c>
      <c r="F136" s="151" t="str">
        <f t="shared" si="11"/>
        <v xml:space="preserve"> </v>
      </c>
      <c r="G136" s="192"/>
    </row>
    <row r="137" spans="1:7" hidden="1" x14ac:dyDescent="0.25">
      <c r="A137" s="135" t="s">
        <v>105</v>
      </c>
      <c r="B137" s="136" t="s">
        <v>194</v>
      </c>
      <c r="C137" s="139"/>
      <c r="D137" s="138"/>
      <c r="E137" s="150" t="str">
        <f t="shared" ref="E137:E138" si="12">IF(C137&lt;&gt;0,100%," ")</f>
        <v xml:space="preserve"> </v>
      </c>
      <c r="F137" s="152"/>
      <c r="G137" s="194"/>
    </row>
    <row r="138" spans="1:7" hidden="1" x14ac:dyDescent="0.25">
      <c r="A138" s="135" t="s">
        <v>106</v>
      </c>
      <c r="B138" s="136" t="s">
        <v>195</v>
      </c>
      <c r="C138" s="139"/>
      <c r="D138" s="138"/>
      <c r="E138" s="150" t="str">
        <f t="shared" si="12"/>
        <v xml:space="preserve"> </v>
      </c>
      <c r="F138" s="152"/>
      <c r="G138" s="194"/>
    </row>
    <row r="139" spans="1:7" ht="24" customHeight="1" x14ac:dyDescent="0.25">
      <c r="D139" s="196" t="s">
        <v>219</v>
      </c>
      <c r="E139" s="196"/>
      <c r="F139" s="196"/>
      <c r="G139" s="189"/>
    </row>
    <row r="140" spans="1:7" ht="18" customHeight="1" x14ac:dyDescent="0.25">
      <c r="D140" s="197" t="s">
        <v>110</v>
      </c>
      <c r="E140" s="197"/>
      <c r="F140" s="197"/>
      <c r="G140" s="184"/>
    </row>
    <row r="141" spans="1:7" ht="18" customHeight="1" x14ac:dyDescent="0.25"/>
    <row r="142" spans="1:7" ht="18" customHeight="1" x14ac:dyDescent="0.25"/>
    <row r="143" spans="1:7" ht="18" customHeight="1" x14ac:dyDescent="0.25"/>
    <row r="144" spans="1:7" ht="18" customHeight="1" x14ac:dyDescent="0.25"/>
    <row r="145" ht="18" customHeight="1" x14ac:dyDescent="0.25"/>
    <row r="146" ht="18" customHeight="1" x14ac:dyDescent="0.25"/>
    <row r="147" ht="18" customHeight="1" x14ac:dyDescent="0.25"/>
  </sheetData>
  <mergeCells count="14">
    <mergeCell ref="D139:F139"/>
    <mergeCell ref="D140:F140"/>
    <mergeCell ref="E10:F10"/>
    <mergeCell ref="A9:F9"/>
    <mergeCell ref="A1:F1"/>
    <mergeCell ref="A2:B2"/>
    <mergeCell ref="C2:F2"/>
    <mergeCell ref="A3:B3"/>
    <mergeCell ref="C3:F3"/>
    <mergeCell ref="C4:F4"/>
    <mergeCell ref="A5:F5"/>
    <mergeCell ref="A6:F6"/>
    <mergeCell ref="A7:F7"/>
    <mergeCell ref="A8:F8"/>
  </mergeCells>
  <pageMargins left="0.19685039370078741" right="0.11811023622047245" top="0.55118110236220474" bottom="0.3937007874015748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B15" sqref="B15"/>
    </sheetView>
  </sheetViews>
  <sheetFormatPr defaultColWidth="9" defaultRowHeight="18" x14ac:dyDescent="0.25"/>
  <cols>
    <col min="1" max="1" width="4.42578125" style="2" customWidth="1"/>
    <col min="2" max="2" width="45.28515625" style="2" customWidth="1"/>
    <col min="3" max="3" width="9.140625" style="2" bestFit="1" customWidth="1"/>
    <col min="4" max="4" width="10" style="2" bestFit="1" customWidth="1"/>
    <col min="5" max="5" width="8.140625" style="2" customWidth="1"/>
    <col min="6" max="6" width="8.42578125" style="2" customWidth="1"/>
    <col min="7" max="16384" width="9" style="2"/>
  </cols>
  <sheetData>
    <row r="1" spans="1:8" x14ac:dyDescent="0.25">
      <c r="A1" s="216" t="s">
        <v>113</v>
      </c>
      <c r="B1" s="216"/>
      <c r="C1" s="216"/>
      <c r="D1" s="216"/>
      <c r="E1" s="216"/>
      <c r="F1" s="216"/>
      <c r="G1" s="8"/>
      <c r="H1" s="8"/>
    </row>
    <row r="2" spans="1:8" x14ac:dyDescent="0.25">
      <c r="A2" s="215" t="s">
        <v>0</v>
      </c>
      <c r="B2" s="215"/>
      <c r="C2" s="9"/>
      <c r="D2" s="8"/>
      <c r="E2" s="205"/>
      <c r="F2" s="205"/>
      <c r="G2" s="5"/>
      <c r="H2" s="5"/>
    </row>
    <row r="3" spans="1:8" x14ac:dyDescent="0.25">
      <c r="A3" s="215" t="s">
        <v>11</v>
      </c>
      <c r="B3" s="215"/>
      <c r="C3" s="9"/>
      <c r="D3" s="8"/>
      <c r="E3" s="8"/>
      <c r="F3" s="9"/>
      <c r="G3" s="5"/>
      <c r="H3" s="5"/>
    </row>
    <row r="4" spans="1:8" x14ac:dyDescent="0.25">
      <c r="A4" s="205" t="s">
        <v>37</v>
      </c>
      <c r="B4" s="205"/>
      <c r="C4" s="205"/>
      <c r="D4" s="205"/>
      <c r="E4" s="205"/>
      <c r="F4" s="205"/>
      <c r="G4" s="5"/>
      <c r="H4" s="5"/>
    </row>
    <row r="5" spans="1:8" x14ac:dyDescent="0.25">
      <c r="A5" s="205" t="s">
        <v>1</v>
      </c>
      <c r="B5" s="205"/>
      <c r="C5" s="205"/>
      <c r="D5" s="205"/>
      <c r="E5" s="205"/>
      <c r="F5" s="205"/>
      <c r="G5" s="8"/>
      <c r="H5" s="5"/>
    </row>
    <row r="6" spans="1:8" x14ac:dyDescent="0.25">
      <c r="A6" s="214" t="s">
        <v>44</v>
      </c>
      <c r="B6" s="214"/>
      <c r="C6" s="214"/>
      <c r="D6" s="214"/>
      <c r="E6" s="214"/>
      <c r="F6" s="214"/>
      <c r="G6" s="33"/>
      <c r="H6" s="5"/>
    </row>
    <row r="7" spans="1:8" x14ac:dyDescent="0.25">
      <c r="A7" s="206" t="s">
        <v>38</v>
      </c>
      <c r="B7" s="206"/>
      <c r="C7" s="206"/>
      <c r="D7" s="206"/>
      <c r="E7" s="206"/>
      <c r="F7" s="206"/>
      <c r="G7" s="8"/>
      <c r="H7" s="5"/>
    </row>
    <row r="8" spans="1:8" x14ac:dyDescent="0.25">
      <c r="A8" s="5"/>
      <c r="B8" s="8"/>
      <c r="C8" s="5"/>
      <c r="D8" s="5"/>
      <c r="E8" s="207" t="s">
        <v>19</v>
      </c>
      <c r="F8" s="207"/>
      <c r="G8" s="5"/>
      <c r="H8" s="5"/>
    </row>
    <row r="9" spans="1:8" x14ac:dyDescent="0.25">
      <c r="A9" s="208" t="s">
        <v>18</v>
      </c>
      <c r="B9" s="210" t="s">
        <v>16</v>
      </c>
      <c r="C9" s="208" t="s">
        <v>17</v>
      </c>
      <c r="D9" s="208" t="s">
        <v>20</v>
      </c>
      <c r="E9" s="213" t="s">
        <v>2</v>
      </c>
      <c r="F9" s="213"/>
      <c r="G9" s="5"/>
      <c r="H9" s="5"/>
    </row>
    <row r="10" spans="1:8" x14ac:dyDescent="0.25">
      <c r="A10" s="209"/>
      <c r="B10" s="211"/>
      <c r="C10" s="212"/>
      <c r="D10" s="212"/>
      <c r="E10" s="12" t="s">
        <v>3</v>
      </c>
      <c r="F10" s="12" t="s">
        <v>3</v>
      </c>
      <c r="G10" s="5"/>
      <c r="H10" s="5"/>
    </row>
    <row r="11" spans="1:8" x14ac:dyDescent="0.25">
      <c r="A11" s="15" t="s">
        <v>4</v>
      </c>
      <c r="B11" s="51" t="s">
        <v>12</v>
      </c>
      <c r="C11" s="15"/>
      <c r="D11" s="15"/>
      <c r="E11" s="15"/>
      <c r="F11" s="15"/>
      <c r="G11" s="5"/>
      <c r="H11" s="5"/>
    </row>
    <row r="12" spans="1:8" x14ac:dyDescent="0.25">
      <c r="A12" s="15">
        <v>1</v>
      </c>
      <c r="B12" s="18" t="s">
        <v>13</v>
      </c>
      <c r="C12" s="18"/>
      <c r="D12" s="14"/>
      <c r="E12" s="14"/>
      <c r="F12" s="14"/>
      <c r="G12" s="5"/>
      <c r="H12" s="5"/>
    </row>
    <row r="13" spans="1:8" x14ac:dyDescent="0.25">
      <c r="A13" s="15">
        <v>2</v>
      </c>
      <c r="B13" s="18" t="s">
        <v>39</v>
      </c>
      <c r="C13" s="18"/>
      <c r="D13" s="14"/>
      <c r="E13" s="14"/>
      <c r="F13" s="14"/>
      <c r="G13" s="5"/>
      <c r="H13" s="5"/>
    </row>
    <row r="14" spans="1:8" x14ac:dyDescent="0.25">
      <c r="A14" s="15">
        <v>3</v>
      </c>
      <c r="B14" s="16" t="s">
        <v>14</v>
      </c>
      <c r="C14" s="16"/>
      <c r="D14" s="14"/>
      <c r="E14" s="14"/>
      <c r="F14" s="14"/>
      <c r="G14" s="5"/>
      <c r="H14" s="5"/>
    </row>
    <row r="15" spans="1:8" x14ac:dyDescent="0.25">
      <c r="A15" s="15" t="s">
        <v>8</v>
      </c>
      <c r="B15" s="51" t="s">
        <v>15</v>
      </c>
      <c r="C15" s="15"/>
      <c r="D15" s="14"/>
      <c r="E15" s="14"/>
      <c r="F15" s="14"/>
      <c r="G15" s="5"/>
      <c r="H15" s="5"/>
    </row>
    <row r="16" spans="1:8" x14ac:dyDescent="0.25">
      <c r="A16" s="15" t="s">
        <v>5</v>
      </c>
      <c r="B16" s="16" t="s">
        <v>21</v>
      </c>
      <c r="C16" s="16"/>
      <c r="D16" s="14"/>
      <c r="E16" s="14"/>
      <c r="F16" s="14"/>
      <c r="G16" s="5"/>
      <c r="H16" s="5"/>
    </row>
    <row r="17" spans="1:8" x14ac:dyDescent="0.25">
      <c r="A17" s="15">
        <v>1</v>
      </c>
      <c r="B17" s="41" t="s">
        <v>24</v>
      </c>
      <c r="C17" s="14"/>
      <c r="D17" s="14"/>
      <c r="E17" s="14"/>
      <c r="F17" s="14"/>
      <c r="G17" s="5"/>
      <c r="H17" s="5"/>
    </row>
    <row r="18" spans="1:8" x14ac:dyDescent="0.25">
      <c r="A18" s="15"/>
      <c r="B18" s="41" t="s">
        <v>76</v>
      </c>
      <c r="C18" s="14"/>
      <c r="D18" s="52"/>
      <c r="E18" s="52"/>
      <c r="F18" s="52"/>
    </row>
    <row r="19" spans="1:8" x14ac:dyDescent="0.25">
      <c r="A19" s="42">
        <v>2</v>
      </c>
      <c r="B19" s="41" t="s">
        <v>80</v>
      </c>
      <c r="C19" s="14"/>
      <c r="D19" s="14"/>
      <c r="E19" s="14"/>
      <c r="F19" s="15"/>
    </row>
    <row r="20" spans="1:8" x14ac:dyDescent="0.25">
      <c r="A20" s="42" t="s">
        <v>70</v>
      </c>
      <c r="B20" s="41" t="s">
        <v>81</v>
      </c>
      <c r="C20" s="14"/>
      <c r="D20" s="14"/>
      <c r="E20" s="14"/>
      <c r="F20" s="14"/>
    </row>
    <row r="21" spans="1:8" x14ac:dyDescent="0.25">
      <c r="A21" s="42"/>
      <c r="B21" s="41" t="s">
        <v>82</v>
      </c>
      <c r="C21" s="14"/>
      <c r="D21" s="52"/>
      <c r="E21" s="52"/>
      <c r="F21" s="52"/>
    </row>
    <row r="22" spans="1:8" x14ac:dyDescent="0.25">
      <c r="A22" s="42"/>
      <c r="B22" s="41" t="s">
        <v>83</v>
      </c>
      <c r="C22" s="14"/>
      <c r="D22" s="14"/>
      <c r="E22" s="14"/>
      <c r="F22" s="15"/>
    </row>
    <row r="23" spans="1:8" x14ac:dyDescent="0.25">
      <c r="A23" s="42"/>
      <c r="B23" s="41" t="s">
        <v>84</v>
      </c>
      <c r="C23" s="14"/>
      <c r="D23" s="14"/>
      <c r="E23" s="14"/>
      <c r="F23" s="14"/>
    </row>
    <row r="24" spans="1:8" x14ac:dyDescent="0.25">
      <c r="A24" s="42" t="s">
        <v>75</v>
      </c>
      <c r="B24" s="41" t="s">
        <v>86</v>
      </c>
      <c r="C24" s="14"/>
      <c r="D24" s="14"/>
      <c r="E24" s="14"/>
      <c r="F24" s="15"/>
    </row>
    <row r="25" spans="1:8" x14ac:dyDescent="0.25">
      <c r="A25" s="15">
        <v>3</v>
      </c>
      <c r="B25" s="41" t="s">
        <v>87</v>
      </c>
      <c r="C25" s="14"/>
      <c r="D25" s="14"/>
      <c r="E25" s="14"/>
      <c r="F25" s="14"/>
    </row>
    <row r="26" spans="1:8" x14ac:dyDescent="0.25">
      <c r="A26" s="15"/>
      <c r="B26" s="41" t="s">
        <v>86</v>
      </c>
      <c r="C26" s="14"/>
      <c r="D26" s="14"/>
      <c r="E26" s="14"/>
      <c r="F26" s="15"/>
    </row>
    <row r="27" spans="1:8" x14ac:dyDescent="0.25">
      <c r="A27" s="15">
        <v>4</v>
      </c>
      <c r="B27" s="41" t="s">
        <v>88</v>
      </c>
      <c r="C27" s="14"/>
      <c r="D27" s="14"/>
      <c r="E27" s="14"/>
      <c r="F27" s="14"/>
    </row>
    <row r="28" spans="1:8" x14ac:dyDescent="0.25">
      <c r="A28" s="15"/>
      <c r="B28" s="41" t="s">
        <v>86</v>
      </c>
      <c r="C28" s="14"/>
      <c r="D28" s="14"/>
      <c r="E28" s="14"/>
      <c r="F28" s="15"/>
    </row>
    <row r="29" spans="1:8" x14ac:dyDescent="0.25">
      <c r="A29" s="15">
        <v>5</v>
      </c>
      <c r="B29" s="41" t="s">
        <v>91</v>
      </c>
      <c r="C29" s="14"/>
      <c r="D29" s="14"/>
      <c r="E29" s="14"/>
      <c r="F29" s="14"/>
    </row>
    <row r="30" spans="1:8" x14ac:dyDescent="0.25">
      <c r="A30" s="15"/>
      <c r="B30" s="41" t="s">
        <v>86</v>
      </c>
      <c r="C30" s="14"/>
      <c r="D30" s="14"/>
      <c r="E30" s="14"/>
      <c r="F30" s="15"/>
    </row>
    <row r="31" spans="1:8" x14ac:dyDescent="0.25">
      <c r="A31" s="15">
        <v>6</v>
      </c>
      <c r="B31" s="41" t="s">
        <v>112</v>
      </c>
      <c r="C31" s="14"/>
      <c r="D31" s="14"/>
      <c r="E31" s="14"/>
      <c r="F31" s="14"/>
    </row>
    <row r="32" spans="1:8" x14ac:dyDescent="0.25">
      <c r="A32" s="15"/>
      <c r="B32" s="41" t="s">
        <v>86</v>
      </c>
      <c r="C32" s="14"/>
      <c r="D32" s="14"/>
      <c r="E32" s="14"/>
      <c r="F32" s="15"/>
    </row>
    <row r="33" spans="1:8" x14ac:dyDescent="0.25">
      <c r="A33" s="15">
        <v>7</v>
      </c>
      <c r="B33" s="41" t="s">
        <v>23</v>
      </c>
      <c r="C33" s="14"/>
      <c r="D33" s="14"/>
      <c r="E33" s="14"/>
      <c r="F33" s="14"/>
    </row>
    <row r="34" spans="1:8" x14ac:dyDescent="0.25">
      <c r="A34" s="15"/>
      <c r="B34" s="41" t="s">
        <v>86</v>
      </c>
      <c r="C34" s="14"/>
      <c r="D34" s="14"/>
      <c r="E34" s="14"/>
      <c r="F34" s="15"/>
    </row>
    <row r="35" spans="1:8" x14ac:dyDescent="0.25">
      <c r="A35" s="15">
        <v>8</v>
      </c>
      <c r="B35" s="41" t="s">
        <v>99</v>
      </c>
      <c r="C35" s="14"/>
      <c r="D35" s="14"/>
      <c r="E35" s="14"/>
      <c r="F35" s="14"/>
    </row>
    <row r="36" spans="1:8" x14ac:dyDescent="0.25">
      <c r="A36" s="15"/>
      <c r="B36" s="41" t="s">
        <v>86</v>
      </c>
      <c r="C36" s="14"/>
      <c r="D36" s="14"/>
      <c r="E36" s="14"/>
      <c r="F36" s="15"/>
    </row>
    <row r="37" spans="1:8" x14ac:dyDescent="0.25">
      <c r="A37" s="15">
        <v>9</v>
      </c>
      <c r="B37" s="41" t="s">
        <v>102</v>
      </c>
      <c r="C37" s="14"/>
      <c r="D37" s="14"/>
      <c r="E37" s="14"/>
      <c r="F37" s="14"/>
    </row>
    <row r="38" spans="1:8" x14ac:dyDescent="0.25">
      <c r="A38" s="15"/>
      <c r="B38" s="41" t="s">
        <v>86</v>
      </c>
      <c r="C38" s="14"/>
      <c r="D38" s="14"/>
      <c r="E38" s="14"/>
      <c r="F38" s="15"/>
    </row>
    <row r="39" spans="1:8" x14ac:dyDescent="0.25">
      <c r="A39" s="15">
        <v>10</v>
      </c>
      <c r="B39" s="41" t="s">
        <v>22</v>
      </c>
      <c r="C39" s="14"/>
      <c r="D39" s="14"/>
      <c r="E39" s="14"/>
      <c r="F39" s="14"/>
    </row>
    <row r="40" spans="1:8" x14ac:dyDescent="0.25">
      <c r="A40" s="15"/>
      <c r="B40" s="41" t="s">
        <v>86</v>
      </c>
      <c r="C40" s="14"/>
      <c r="D40" s="14"/>
      <c r="E40" s="14"/>
      <c r="F40" s="15"/>
    </row>
    <row r="41" spans="1:8" x14ac:dyDescent="0.25">
      <c r="A41" s="15" t="s">
        <v>6</v>
      </c>
      <c r="B41" s="16" t="s">
        <v>25</v>
      </c>
      <c r="C41" s="26"/>
      <c r="D41" s="53"/>
      <c r="E41" s="53"/>
      <c r="F41" s="53"/>
      <c r="G41" s="24"/>
      <c r="H41" s="7"/>
    </row>
    <row r="42" spans="1:8" x14ac:dyDescent="0.25">
      <c r="A42" s="15">
        <v>1</v>
      </c>
      <c r="B42" s="18" t="s">
        <v>26</v>
      </c>
      <c r="C42" s="14"/>
      <c r="D42" s="52"/>
      <c r="E42" s="52"/>
      <c r="F42" s="52"/>
      <c r="G42" s="25"/>
      <c r="H42" s="5"/>
    </row>
    <row r="43" spans="1:8" ht="18.75" customHeight="1" x14ac:dyDescent="0.25">
      <c r="A43" s="15"/>
      <c r="B43" s="18" t="s">
        <v>27</v>
      </c>
      <c r="C43" s="14"/>
      <c r="D43" s="14"/>
      <c r="E43" s="14"/>
      <c r="F43" s="15"/>
      <c r="G43" s="5"/>
      <c r="H43" s="5"/>
    </row>
    <row r="44" spans="1:8" x14ac:dyDescent="0.25">
      <c r="A44" s="15">
        <v>2</v>
      </c>
      <c r="B44" s="16" t="s">
        <v>25</v>
      </c>
      <c r="C44" s="14"/>
      <c r="D44" s="14"/>
      <c r="E44" s="14"/>
      <c r="F44" s="14"/>
      <c r="G44" s="5"/>
      <c r="H44" s="5"/>
    </row>
    <row r="45" spans="1:8" x14ac:dyDescent="0.25">
      <c r="A45" s="15"/>
      <c r="B45" s="18" t="s">
        <v>28</v>
      </c>
      <c r="C45" s="29"/>
      <c r="D45" s="29"/>
      <c r="E45" s="29"/>
      <c r="F45" s="29"/>
    </row>
    <row r="46" spans="1:8" x14ac:dyDescent="0.25">
      <c r="A46" s="15" t="s">
        <v>7</v>
      </c>
      <c r="B46" s="16" t="s">
        <v>40</v>
      </c>
      <c r="C46" s="29"/>
      <c r="D46" s="29"/>
      <c r="E46" s="29"/>
      <c r="F46" s="29"/>
    </row>
    <row r="47" spans="1:8" x14ac:dyDescent="0.25">
      <c r="A47" s="15"/>
      <c r="B47" s="18" t="s">
        <v>107</v>
      </c>
      <c r="C47" s="29"/>
      <c r="D47" s="29"/>
      <c r="E47" s="29"/>
      <c r="F47" s="29"/>
    </row>
    <row r="48" spans="1:8" x14ac:dyDescent="0.25">
      <c r="A48" s="15"/>
      <c r="B48" s="18" t="s">
        <v>108</v>
      </c>
      <c r="C48" s="29"/>
      <c r="D48" s="29"/>
      <c r="E48" s="29"/>
      <c r="F48" s="29"/>
    </row>
    <row r="49" spans="1:6" x14ac:dyDescent="0.25">
      <c r="A49" s="18"/>
      <c r="B49" s="18" t="s">
        <v>41</v>
      </c>
      <c r="C49" s="29"/>
      <c r="D49" s="29"/>
      <c r="E49" s="29"/>
      <c r="F49" s="29"/>
    </row>
  </sheetData>
  <mergeCells count="14">
    <mergeCell ref="A2:B2"/>
    <mergeCell ref="E2:F2"/>
    <mergeCell ref="A3:B3"/>
    <mergeCell ref="A4:F4"/>
    <mergeCell ref="A1:F1"/>
    <mergeCell ref="A5:F5"/>
    <mergeCell ref="A7:F7"/>
    <mergeCell ref="E8:F8"/>
    <mergeCell ref="A9:A10"/>
    <mergeCell ref="B9:B10"/>
    <mergeCell ref="C9:C10"/>
    <mergeCell ref="D9:D10"/>
    <mergeCell ref="E9:F9"/>
    <mergeCell ref="A6:F6"/>
  </mergeCells>
  <pageMargins left="0.5118110236220472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workbookViewId="0">
      <selection activeCell="B9" sqref="B9"/>
    </sheetView>
  </sheetViews>
  <sheetFormatPr defaultColWidth="9" defaultRowHeight="18" x14ac:dyDescent="0.25"/>
  <cols>
    <col min="1" max="1" width="4.42578125" style="2" customWidth="1"/>
    <col min="2" max="2" width="65.7109375" style="2" customWidth="1"/>
    <col min="3" max="3" width="16.5703125" style="2" customWidth="1"/>
    <col min="4" max="16384" width="9" style="2"/>
  </cols>
  <sheetData>
    <row r="1" spans="1:8" ht="18.75" customHeight="1" x14ac:dyDescent="0.25">
      <c r="A1" s="216" t="s">
        <v>114</v>
      </c>
      <c r="B1" s="216"/>
      <c r="C1" s="216"/>
      <c r="D1" s="47"/>
      <c r="E1" s="47"/>
      <c r="F1" s="47"/>
    </row>
    <row r="2" spans="1:8" x14ac:dyDescent="0.25">
      <c r="A2" s="215" t="s">
        <v>0</v>
      </c>
      <c r="B2" s="215"/>
      <c r="C2" s="9"/>
      <c r="D2" s="5"/>
    </row>
    <row r="3" spans="1:8" x14ac:dyDescent="0.25">
      <c r="A3" s="215" t="s">
        <v>11</v>
      </c>
      <c r="B3" s="215"/>
      <c r="C3" s="9"/>
      <c r="D3" s="5"/>
    </row>
    <row r="4" spans="1:8" x14ac:dyDescent="0.25">
      <c r="A4" s="205" t="s">
        <v>43</v>
      </c>
      <c r="B4" s="205"/>
      <c r="C4" s="205"/>
      <c r="D4" s="5"/>
    </row>
    <row r="5" spans="1:8" x14ac:dyDescent="0.25">
      <c r="A5" s="214" t="s">
        <v>44</v>
      </c>
      <c r="B5" s="214"/>
      <c r="C5" s="214"/>
      <c r="D5" s="33"/>
      <c r="E5" s="33"/>
      <c r="F5" s="33"/>
      <c r="G5" s="33"/>
      <c r="H5" s="5"/>
    </row>
    <row r="6" spans="1:8" x14ac:dyDescent="0.25">
      <c r="A6" s="206" t="s">
        <v>42</v>
      </c>
      <c r="B6" s="206"/>
      <c r="C6" s="206"/>
      <c r="D6" s="5"/>
    </row>
    <row r="7" spans="1:8" x14ac:dyDescent="0.25">
      <c r="A7" s="10"/>
      <c r="B7" s="10"/>
      <c r="C7" s="10"/>
      <c r="D7" s="5"/>
    </row>
    <row r="8" spans="1:8" x14ac:dyDescent="0.25">
      <c r="A8" s="5"/>
      <c r="B8" s="217" t="s">
        <v>45</v>
      </c>
      <c r="C8" s="217"/>
      <c r="D8" s="5"/>
    </row>
    <row r="9" spans="1:8" ht="18.75" customHeight="1" x14ac:dyDescent="0.25">
      <c r="A9" s="21" t="s">
        <v>18</v>
      </c>
      <c r="B9" s="36" t="s">
        <v>16</v>
      </c>
      <c r="C9" s="21" t="s">
        <v>29</v>
      </c>
      <c r="D9" s="5"/>
    </row>
    <row r="10" spans="1:8" x14ac:dyDescent="0.25">
      <c r="A10" s="15" t="s">
        <v>4</v>
      </c>
      <c r="B10" s="51" t="s">
        <v>12</v>
      </c>
      <c r="C10" s="13"/>
      <c r="D10" s="5"/>
    </row>
    <row r="11" spans="1:8" x14ac:dyDescent="0.25">
      <c r="A11" s="15">
        <v>1</v>
      </c>
      <c r="B11" s="18" t="s">
        <v>13</v>
      </c>
      <c r="C11" s="18"/>
      <c r="D11" s="5"/>
    </row>
    <row r="12" spans="1:8" x14ac:dyDescent="0.25">
      <c r="A12" s="15">
        <v>2</v>
      </c>
      <c r="B12" s="18" t="s">
        <v>39</v>
      </c>
      <c r="C12" s="18"/>
      <c r="D12" s="5"/>
    </row>
    <row r="13" spans="1:8" x14ac:dyDescent="0.25">
      <c r="A13" s="15">
        <v>3</v>
      </c>
      <c r="B13" s="16" t="s">
        <v>14</v>
      </c>
      <c r="C13" s="16"/>
      <c r="D13" s="5"/>
    </row>
    <row r="14" spans="1:8" x14ac:dyDescent="0.25">
      <c r="A14" s="15" t="s">
        <v>8</v>
      </c>
      <c r="B14" s="51" t="s">
        <v>15</v>
      </c>
      <c r="C14" s="13"/>
      <c r="D14" s="5"/>
    </row>
    <row r="15" spans="1:8" x14ac:dyDescent="0.25">
      <c r="A15" s="15" t="s">
        <v>5</v>
      </c>
      <c r="B15" s="16" t="s">
        <v>21</v>
      </c>
      <c r="C15" s="16"/>
      <c r="D15" s="5"/>
    </row>
    <row r="16" spans="1:8" x14ac:dyDescent="0.25">
      <c r="A16" s="15">
        <v>1</v>
      </c>
      <c r="B16" s="41" t="s">
        <v>24</v>
      </c>
      <c r="C16" s="18"/>
      <c r="D16" s="5"/>
    </row>
    <row r="17" spans="1:4" x14ac:dyDescent="0.25">
      <c r="A17" s="15"/>
      <c r="B17" s="41" t="s">
        <v>76</v>
      </c>
      <c r="C17" s="18"/>
      <c r="D17" s="5"/>
    </row>
    <row r="18" spans="1:4" x14ac:dyDescent="0.25">
      <c r="A18" s="42">
        <v>2</v>
      </c>
      <c r="B18" s="41" t="s">
        <v>80</v>
      </c>
      <c r="C18" s="17"/>
      <c r="D18" s="5"/>
    </row>
    <row r="19" spans="1:4" x14ac:dyDescent="0.25">
      <c r="A19" s="42" t="s">
        <v>70</v>
      </c>
      <c r="B19" s="41" t="s">
        <v>81</v>
      </c>
      <c r="C19" s="20"/>
      <c r="D19" s="5"/>
    </row>
    <row r="20" spans="1:4" x14ac:dyDescent="0.25">
      <c r="A20" s="43"/>
      <c r="B20" s="44" t="s">
        <v>82</v>
      </c>
      <c r="C20" s="20"/>
      <c r="D20" s="5"/>
    </row>
    <row r="21" spans="1:4" x14ac:dyDescent="0.25">
      <c r="A21" s="43"/>
      <c r="B21" s="44" t="s">
        <v>83</v>
      </c>
      <c r="C21" s="20"/>
      <c r="D21" s="5"/>
    </row>
    <row r="22" spans="1:4" x14ac:dyDescent="0.25">
      <c r="A22" s="43"/>
      <c r="B22" s="44" t="s">
        <v>84</v>
      </c>
      <c r="C22" s="20"/>
      <c r="D22" s="5"/>
    </row>
    <row r="23" spans="1:4" x14ac:dyDescent="0.25">
      <c r="A23" s="42" t="s">
        <v>75</v>
      </c>
      <c r="B23" s="41" t="s">
        <v>86</v>
      </c>
      <c r="C23" s="20"/>
      <c r="D23" s="5"/>
    </row>
    <row r="24" spans="1:4" x14ac:dyDescent="0.25">
      <c r="A24" s="15">
        <v>3</v>
      </c>
      <c r="B24" s="41" t="s">
        <v>87</v>
      </c>
      <c r="C24" s="14"/>
      <c r="D24" s="5"/>
    </row>
    <row r="25" spans="1:4" x14ac:dyDescent="0.25">
      <c r="A25" s="15"/>
      <c r="B25" s="41" t="s">
        <v>86</v>
      </c>
      <c r="C25" s="26"/>
      <c r="D25" s="7"/>
    </row>
    <row r="26" spans="1:4" x14ac:dyDescent="0.25">
      <c r="A26" s="15">
        <v>4</v>
      </c>
      <c r="B26" s="41" t="s">
        <v>88</v>
      </c>
      <c r="C26" s="14"/>
      <c r="D26" s="5"/>
    </row>
    <row r="27" spans="1:4" ht="18.75" customHeight="1" x14ac:dyDescent="0.25">
      <c r="A27" s="15"/>
      <c r="B27" s="41" t="s">
        <v>86</v>
      </c>
      <c r="C27" s="19"/>
      <c r="D27" s="5"/>
    </row>
    <row r="28" spans="1:4" x14ac:dyDescent="0.25">
      <c r="A28" s="15">
        <v>5</v>
      </c>
      <c r="B28" s="41" t="s">
        <v>91</v>
      </c>
      <c r="C28" s="19"/>
      <c r="D28" s="5"/>
    </row>
    <row r="29" spans="1:4" x14ac:dyDescent="0.25">
      <c r="A29" s="15"/>
      <c r="B29" s="41" t="s">
        <v>86</v>
      </c>
      <c r="C29" s="29"/>
    </row>
    <row r="30" spans="1:4" x14ac:dyDescent="0.25">
      <c r="A30" s="15">
        <v>6</v>
      </c>
      <c r="B30" s="41" t="s">
        <v>94</v>
      </c>
      <c r="C30" s="29"/>
    </row>
    <row r="31" spans="1:4" x14ac:dyDescent="0.25">
      <c r="A31" s="15"/>
      <c r="B31" s="41" t="s">
        <v>86</v>
      </c>
      <c r="C31" s="29"/>
    </row>
    <row r="32" spans="1:4" x14ac:dyDescent="0.25">
      <c r="A32" s="15">
        <v>7</v>
      </c>
      <c r="B32" s="41" t="s">
        <v>23</v>
      </c>
      <c r="C32" s="29"/>
    </row>
    <row r="33" spans="1:3" x14ac:dyDescent="0.25">
      <c r="A33" s="15"/>
      <c r="B33" s="41" t="s">
        <v>86</v>
      </c>
      <c r="C33" s="29"/>
    </row>
    <row r="34" spans="1:3" x14ac:dyDescent="0.25">
      <c r="A34" s="15">
        <v>8</v>
      </c>
      <c r="B34" s="41" t="s">
        <v>99</v>
      </c>
      <c r="C34" s="29"/>
    </row>
    <row r="35" spans="1:3" x14ac:dyDescent="0.25">
      <c r="A35" s="15"/>
      <c r="B35" s="41" t="s">
        <v>86</v>
      </c>
      <c r="C35" s="29"/>
    </row>
    <row r="36" spans="1:3" x14ac:dyDescent="0.25">
      <c r="A36" s="15">
        <v>9</v>
      </c>
      <c r="B36" s="41" t="s">
        <v>102</v>
      </c>
      <c r="C36" s="29"/>
    </row>
    <row r="37" spans="1:3" x14ac:dyDescent="0.25">
      <c r="A37" s="15"/>
      <c r="B37" s="41" t="s">
        <v>86</v>
      </c>
      <c r="C37" s="29"/>
    </row>
    <row r="38" spans="1:3" x14ac:dyDescent="0.25">
      <c r="A38" s="15">
        <v>10</v>
      </c>
      <c r="B38" s="41" t="s">
        <v>22</v>
      </c>
      <c r="C38" s="29"/>
    </row>
    <row r="39" spans="1:3" x14ac:dyDescent="0.25">
      <c r="A39" s="15"/>
      <c r="B39" s="41" t="s">
        <v>86</v>
      </c>
      <c r="C39" s="29"/>
    </row>
    <row r="40" spans="1:3" x14ac:dyDescent="0.25">
      <c r="A40" s="15" t="s">
        <v>6</v>
      </c>
      <c r="B40" s="16" t="s">
        <v>25</v>
      </c>
      <c r="C40" s="29"/>
    </row>
    <row r="41" spans="1:3" x14ac:dyDescent="0.25">
      <c r="A41" s="15">
        <v>1</v>
      </c>
      <c r="B41" s="18" t="s">
        <v>26</v>
      </c>
      <c r="C41" s="29"/>
    </row>
    <row r="42" spans="1:3" x14ac:dyDescent="0.25">
      <c r="A42" s="15"/>
      <c r="B42" s="32" t="s">
        <v>27</v>
      </c>
      <c r="C42" s="29"/>
    </row>
    <row r="43" spans="1:3" x14ac:dyDescent="0.25">
      <c r="A43" s="15">
        <v>2</v>
      </c>
      <c r="B43" s="16" t="s">
        <v>25</v>
      </c>
      <c r="C43" s="29"/>
    </row>
    <row r="44" spans="1:3" x14ac:dyDescent="0.25">
      <c r="A44" s="15"/>
      <c r="B44" s="32" t="s">
        <v>28</v>
      </c>
      <c r="C44" s="29"/>
    </row>
    <row r="45" spans="1:3" x14ac:dyDescent="0.25">
      <c r="A45" s="15" t="s">
        <v>7</v>
      </c>
      <c r="B45" s="16" t="s">
        <v>40</v>
      </c>
      <c r="C45" s="29"/>
    </row>
    <row r="46" spans="1:3" x14ac:dyDescent="0.25">
      <c r="A46" s="15"/>
      <c r="B46" s="18" t="s">
        <v>107</v>
      </c>
      <c r="C46" s="29"/>
    </row>
    <row r="47" spans="1:3" x14ac:dyDescent="0.25">
      <c r="A47" s="15"/>
      <c r="B47" s="18" t="s">
        <v>108</v>
      </c>
      <c r="C47" s="29"/>
    </row>
    <row r="48" spans="1:3" x14ac:dyDescent="0.25">
      <c r="A48" s="18"/>
      <c r="B48" s="18" t="s">
        <v>41</v>
      </c>
      <c r="C48" s="29"/>
    </row>
  </sheetData>
  <mergeCells count="7">
    <mergeCell ref="A1:C1"/>
    <mergeCell ref="B8:C8"/>
    <mergeCell ref="A5:C5"/>
    <mergeCell ref="A2:B2"/>
    <mergeCell ref="A3:B3"/>
    <mergeCell ref="A4:C4"/>
    <mergeCell ref="A6:C6"/>
  </mergeCells>
  <pageMargins left="0.51181102362204722" right="0.31496062992125984"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A13" sqref="A13"/>
    </sheetView>
  </sheetViews>
  <sheetFormatPr defaultColWidth="9" defaultRowHeight="18" x14ac:dyDescent="0.25"/>
  <cols>
    <col min="1" max="1" width="4.42578125" style="2" customWidth="1"/>
    <col min="2" max="2" width="45.28515625" style="2" customWidth="1"/>
    <col min="3" max="3" width="8.140625" style="2" customWidth="1"/>
    <col min="4" max="4" width="12.28515625" style="2" customWidth="1"/>
    <col min="5" max="5" width="8.140625" style="2" customWidth="1"/>
    <col min="6" max="6" width="10" style="2" customWidth="1"/>
    <col min="7" max="16384" width="9" style="2"/>
  </cols>
  <sheetData>
    <row r="1" spans="1:8" ht="18.75" customHeight="1" x14ac:dyDescent="0.25">
      <c r="A1" s="216" t="s">
        <v>117</v>
      </c>
      <c r="B1" s="216"/>
      <c r="C1" s="216"/>
      <c r="D1" s="216"/>
      <c r="E1" s="216"/>
      <c r="F1" s="216"/>
      <c r="G1" s="8"/>
      <c r="H1" s="8"/>
    </row>
    <row r="2" spans="1:8" x14ac:dyDescent="0.25">
      <c r="A2" s="215" t="s">
        <v>0</v>
      </c>
      <c r="B2" s="215"/>
      <c r="C2" s="38"/>
      <c r="D2" s="8"/>
      <c r="E2" s="205"/>
      <c r="F2" s="205"/>
      <c r="G2" s="5"/>
      <c r="H2" s="5"/>
    </row>
    <row r="3" spans="1:8" x14ac:dyDescent="0.25">
      <c r="A3" s="215" t="s">
        <v>11</v>
      </c>
      <c r="B3" s="215"/>
      <c r="C3" s="38"/>
      <c r="D3" s="8"/>
      <c r="E3" s="8"/>
      <c r="F3" s="38"/>
      <c r="G3" s="5"/>
      <c r="H3" s="5"/>
    </row>
    <row r="4" spans="1:8" x14ac:dyDescent="0.25">
      <c r="A4" s="205" t="s">
        <v>55</v>
      </c>
      <c r="B4" s="205"/>
      <c r="C4" s="205"/>
      <c r="D4" s="205"/>
      <c r="E4" s="205"/>
      <c r="F4" s="205"/>
      <c r="G4" s="5"/>
      <c r="H4" s="5"/>
    </row>
    <row r="5" spans="1:8" x14ac:dyDescent="0.25">
      <c r="A5" s="206" t="s">
        <v>60</v>
      </c>
      <c r="B5" s="206"/>
      <c r="C5" s="206"/>
      <c r="D5" s="206"/>
      <c r="E5" s="206"/>
      <c r="F5" s="206"/>
      <c r="G5" s="8"/>
      <c r="H5" s="5"/>
    </row>
    <row r="6" spans="1:8" x14ac:dyDescent="0.25">
      <c r="A6" s="5"/>
      <c r="B6" s="8"/>
      <c r="C6" s="5"/>
      <c r="D6" s="5"/>
      <c r="E6" s="207" t="s">
        <v>52</v>
      </c>
      <c r="F6" s="207"/>
      <c r="G6" s="5"/>
      <c r="H6" s="5"/>
    </row>
    <row r="7" spans="1:8" ht="18.75" customHeight="1" x14ac:dyDescent="0.25">
      <c r="A7" s="220" t="s">
        <v>18</v>
      </c>
      <c r="B7" s="210" t="s">
        <v>16</v>
      </c>
      <c r="C7" s="220" t="s">
        <v>62</v>
      </c>
      <c r="D7" s="208" t="s">
        <v>111</v>
      </c>
      <c r="E7" s="222" t="s">
        <v>56</v>
      </c>
      <c r="F7" s="223"/>
      <c r="G7" s="5"/>
      <c r="H7" s="5"/>
    </row>
    <row r="8" spans="1:8" ht="42" customHeight="1" x14ac:dyDescent="0.25">
      <c r="A8" s="211"/>
      <c r="B8" s="211"/>
      <c r="C8" s="221"/>
      <c r="D8" s="212"/>
      <c r="E8" s="40" t="s">
        <v>57</v>
      </c>
      <c r="F8" s="39" t="s">
        <v>58</v>
      </c>
      <c r="G8" s="5"/>
      <c r="H8" s="5"/>
    </row>
    <row r="9" spans="1:8" x14ac:dyDescent="0.25">
      <c r="A9" s="15" t="s">
        <v>4</v>
      </c>
      <c r="B9" s="51" t="s">
        <v>12</v>
      </c>
      <c r="C9" s="13"/>
      <c r="D9" s="13"/>
      <c r="E9" s="13"/>
      <c r="F9" s="13"/>
      <c r="G9" s="5"/>
      <c r="H9" s="5"/>
    </row>
    <row r="10" spans="1:8" x14ac:dyDescent="0.25">
      <c r="A10" s="15">
        <v>1</v>
      </c>
      <c r="B10" s="18" t="s">
        <v>13</v>
      </c>
      <c r="C10" s="18"/>
      <c r="D10" s="14"/>
      <c r="E10" s="14"/>
      <c r="F10" s="14"/>
      <c r="G10" s="5"/>
      <c r="H10" s="5"/>
    </row>
    <row r="11" spans="1:8" x14ac:dyDescent="0.25">
      <c r="A11" s="15">
        <v>2</v>
      </c>
      <c r="B11" s="18" t="s">
        <v>39</v>
      </c>
      <c r="C11" s="18"/>
      <c r="D11" s="14"/>
      <c r="E11" s="14"/>
      <c r="F11" s="14"/>
      <c r="G11" s="5"/>
      <c r="H11" s="5"/>
    </row>
    <row r="12" spans="1:8" x14ac:dyDescent="0.25">
      <c r="A12" s="15">
        <v>3</v>
      </c>
      <c r="B12" s="16" t="s">
        <v>14</v>
      </c>
      <c r="C12" s="16"/>
      <c r="D12" s="14"/>
      <c r="E12" s="14"/>
      <c r="F12" s="14"/>
      <c r="G12" s="5"/>
      <c r="H12" s="5"/>
    </row>
    <row r="13" spans="1:8" x14ac:dyDescent="0.25">
      <c r="A13" s="15" t="s">
        <v>8</v>
      </c>
      <c r="B13" s="51" t="s">
        <v>15</v>
      </c>
      <c r="C13" s="13"/>
      <c r="D13" s="14"/>
      <c r="E13" s="14"/>
      <c r="F13" s="14"/>
      <c r="G13" s="5"/>
      <c r="H13" s="5"/>
    </row>
    <row r="14" spans="1:8" x14ac:dyDescent="0.25">
      <c r="A14" s="15" t="s">
        <v>5</v>
      </c>
      <c r="B14" s="16" t="s">
        <v>21</v>
      </c>
      <c r="C14" s="16"/>
      <c r="D14" s="14"/>
      <c r="E14" s="14"/>
      <c r="F14" s="14"/>
      <c r="G14" s="5"/>
      <c r="H14" s="5"/>
    </row>
    <row r="15" spans="1:8" x14ac:dyDescent="0.25">
      <c r="A15" s="15">
        <v>1</v>
      </c>
      <c r="B15" s="41" t="s">
        <v>24</v>
      </c>
      <c r="C15" s="18"/>
      <c r="D15" s="14"/>
      <c r="E15" s="14"/>
      <c r="F15" s="14"/>
      <c r="G15" s="5"/>
      <c r="H15" s="5"/>
    </row>
    <row r="16" spans="1:8" x14ac:dyDescent="0.25">
      <c r="A16" s="15"/>
      <c r="B16" s="41" t="s">
        <v>76</v>
      </c>
      <c r="C16" s="18"/>
      <c r="D16" s="14"/>
      <c r="E16" s="14"/>
      <c r="F16" s="14"/>
      <c r="G16" s="5"/>
      <c r="H16" s="5"/>
    </row>
    <row r="17" spans="1:8" x14ac:dyDescent="0.25">
      <c r="A17" s="42">
        <v>2</v>
      </c>
      <c r="B17" s="41" t="s">
        <v>80</v>
      </c>
      <c r="C17" s="17"/>
      <c r="D17" s="14"/>
      <c r="E17" s="14"/>
      <c r="F17" s="14"/>
      <c r="G17" s="5"/>
      <c r="H17" s="5"/>
    </row>
    <row r="18" spans="1:8" x14ac:dyDescent="0.25">
      <c r="A18" s="42" t="s">
        <v>70</v>
      </c>
      <c r="B18" s="41" t="s">
        <v>81</v>
      </c>
      <c r="C18" s="20"/>
      <c r="D18" s="14"/>
      <c r="E18" s="14"/>
      <c r="F18" s="14"/>
      <c r="G18" s="5"/>
      <c r="H18" s="5"/>
    </row>
    <row r="19" spans="1:8" x14ac:dyDescent="0.25">
      <c r="A19" s="43"/>
      <c r="B19" s="44" t="s">
        <v>82</v>
      </c>
      <c r="C19" s="20"/>
      <c r="D19" s="14"/>
      <c r="E19" s="14"/>
      <c r="F19" s="14"/>
      <c r="G19" s="5"/>
      <c r="H19" s="5"/>
    </row>
    <row r="20" spans="1:8" x14ac:dyDescent="0.25">
      <c r="A20" s="43"/>
      <c r="B20" s="44" t="s">
        <v>83</v>
      </c>
      <c r="C20" s="20"/>
      <c r="D20" s="14"/>
      <c r="E20" s="14"/>
      <c r="F20" s="14"/>
      <c r="G20" s="5"/>
      <c r="H20" s="5"/>
    </row>
    <row r="21" spans="1:8" x14ac:dyDescent="0.25">
      <c r="A21" s="43"/>
      <c r="B21" s="44" t="s">
        <v>84</v>
      </c>
      <c r="C21" s="20"/>
      <c r="D21" s="14"/>
      <c r="E21" s="14"/>
      <c r="F21" s="14"/>
      <c r="G21" s="5"/>
      <c r="H21" s="5"/>
    </row>
    <row r="22" spans="1:8" x14ac:dyDescent="0.25">
      <c r="A22" s="42" t="s">
        <v>75</v>
      </c>
      <c r="B22" s="41" t="s">
        <v>86</v>
      </c>
      <c r="C22" s="20"/>
      <c r="D22" s="14"/>
      <c r="E22" s="14"/>
      <c r="F22" s="14"/>
      <c r="G22" s="5"/>
      <c r="H22" s="5"/>
    </row>
    <row r="23" spans="1:8" x14ac:dyDescent="0.25">
      <c r="A23" s="15">
        <v>3</v>
      </c>
      <c r="B23" s="41" t="s">
        <v>87</v>
      </c>
      <c r="C23" s="14"/>
      <c r="D23" s="14"/>
      <c r="E23" s="14"/>
      <c r="F23" s="14"/>
      <c r="G23" s="5"/>
      <c r="H23" s="5"/>
    </row>
    <row r="24" spans="1:8" x14ac:dyDescent="0.25">
      <c r="A24" s="15"/>
      <c r="B24" s="41" t="s">
        <v>86</v>
      </c>
      <c r="C24" s="26"/>
      <c r="D24" s="27"/>
      <c r="E24" s="27"/>
      <c r="F24" s="27"/>
      <c r="G24" s="24"/>
      <c r="H24" s="7"/>
    </row>
    <row r="25" spans="1:8" x14ac:dyDescent="0.25">
      <c r="A25" s="15">
        <v>4</v>
      </c>
      <c r="B25" s="41" t="s">
        <v>88</v>
      </c>
      <c r="C25" s="14"/>
      <c r="D25" s="28"/>
      <c r="E25" s="28"/>
      <c r="F25" s="28"/>
      <c r="G25" s="25"/>
      <c r="H25" s="5"/>
    </row>
    <row r="26" spans="1:8" ht="18.75" customHeight="1" x14ac:dyDescent="0.25">
      <c r="A26" s="15"/>
      <c r="B26" s="41" t="s">
        <v>86</v>
      </c>
      <c r="C26" s="19"/>
      <c r="D26" s="14"/>
      <c r="E26" s="14"/>
      <c r="F26" s="13"/>
      <c r="G26" s="5"/>
      <c r="H26" s="5"/>
    </row>
    <row r="27" spans="1:8" x14ac:dyDescent="0.25">
      <c r="A27" s="15">
        <v>5</v>
      </c>
      <c r="B27" s="41" t="s">
        <v>91</v>
      </c>
      <c r="C27" s="19"/>
      <c r="D27" s="14"/>
      <c r="E27" s="14"/>
      <c r="F27" s="19"/>
      <c r="G27" s="5"/>
      <c r="H27" s="5"/>
    </row>
    <row r="28" spans="1:8" x14ac:dyDescent="0.25">
      <c r="A28" s="15"/>
      <c r="B28" s="41" t="s">
        <v>86</v>
      </c>
      <c r="C28" s="29"/>
      <c r="D28" s="29"/>
      <c r="E28" s="29"/>
      <c r="F28" s="29"/>
    </row>
    <row r="29" spans="1:8" x14ac:dyDescent="0.25">
      <c r="A29" s="15">
        <v>6</v>
      </c>
      <c r="B29" s="41" t="s">
        <v>112</v>
      </c>
      <c r="C29" s="29"/>
      <c r="D29" s="29"/>
      <c r="E29" s="29"/>
      <c r="F29" s="29"/>
    </row>
    <row r="30" spans="1:8" x14ac:dyDescent="0.25">
      <c r="A30" s="15"/>
      <c r="B30" s="41" t="s">
        <v>86</v>
      </c>
      <c r="C30" s="29"/>
      <c r="D30" s="29"/>
      <c r="E30" s="29"/>
      <c r="F30" s="29"/>
    </row>
    <row r="31" spans="1:8" x14ac:dyDescent="0.25">
      <c r="A31" s="15">
        <v>7</v>
      </c>
      <c r="B31" s="41" t="s">
        <v>23</v>
      </c>
      <c r="C31" s="29"/>
      <c r="D31" s="29"/>
      <c r="E31" s="29"/>
      <c r="F31" s="29"/>
    </row>
    <row r="32" spans="1:8" x14ac:dyDescent="0.25">
      <c r="A32" s="15"/>
      <c r="B32" s="41" t="s">
        <v>86</v>
      </c>
      <c r="C32" s="29"/>
      <c r="D32" s="29"/>
      <c r="E32" s="29"/>
      <c r="F32" s="29"/>
    </row>
    <row r="33" spans="1:6" x14ac:dyDescent="0.25">
      <c r="A33" s="15">
        <v>8</v>
      </c>
      <c r="B33" s="41" t="s">
        <v>99</v>
      </c>
      <c r="C33" s="29"/>
      <c r="D33" s="29"/>
      <c r="E33" s="29"/>
      <c r="F33" s="29"/>
    </row>
    <row r="34" spans="1:6" x14ac:dyDescent="0.25">
      <c r="A34" s="15"/>
      <c r="B34" s="41" t="s">
        <v>86</v>
      </c>
      <c r="C34" s="29"/>
      <c r="D34" s="29"/>
      <c r="E34" s="29"/>
      <c r="F34" s="29"/>
    </row>
    <row r="35" spans="1:6" x14ac:dyDescent="0.25">
      <c r="A35" s="15">
        <v>9</v>
      </c>
      <c r="B35" s="41" t="s">
        <v>102</v>
      </c>
      <c r="C35" s="29"/>
      <c r="D35" s="29"/>
      <c r="E35" s="29"/>
      <c r="F35" s="29"/>
    </row>
    <row r="36" spans="1:6" x14ac:dyDescent="0.25">
      <c r="A36" s="15"/>
      <c r="B36" s="41" t="s">
        <v>86</v>
      </c>
      <c r="C36" s="29"/>
      <c r="D36" s="29"/>
      <c r="E36" s="29"/>
      <c r="F36" s="29"/>
    </row>
    <row r="37" spans="1:6" x14ac:dyDescent="0.25">
      <c r="A37" s="15">
        <v>10</v>
      </c>
      <c r="B37" s="41" t="s">
        <v>22</v>
      </c>
      <c r="C37" s="29"/>
      <c r="D37" s="29"/>
      <c r="E37" s="29"/>
      <c r="F37" s="29"/>
    </row>
    <row r="38" spans="1:6" x14ac:dyDescent="0.25">
      <c r="A38" s="15"/>
      <c r="B38" s="41" t="s">
        <v>86</v>
      </c>
      <c r="C38" s="29"/>
      <c r="D38" s="29"/>
      <c r="E38" s="29"/>
      <c r="F38" s="29"/>
    </row>
    <row r="39" spans="1:6" x14ac:dyDescent="0.25">
      <c r="A39" s="15" t="s">
        <v>6</v>
      </c>
      <c r="B39" s="16" t="s">
        <v>25</v>
      </c>
      <c r="C39" s="29"/>
      <c r="D39" s="29"/>
      <c r="E39" s="29"/>
      <c r="F39" s="29"/>
    </row>
    <row r="40" spans="1:6" x14ac:dyDescent="0.25">
      <c r="A40" s="15">
        <v>1</v>
      </c>
      <c r="B40" s="18" t="s">
        <v>26</v>
      </c>
      <c r="C40" s="29"/>
      <c r="D40" s="29"/>
      <c r="E40" s="29"/>
      <c r="F40" s="29"/>
    </row>
    <row r="41" spans="1:6" ht="31.5" x14ac:dyDescent="0.25">
      <c r="A41" s="15"/>
      <c r="B41" s="32" t="s">
        <v>27</v>
      </c>
      <c r="C41" s="29"/>
      <c r="D41" s="29"/>
      <c r="E41" s="29"/>
      <c r="F41" s="29"/>
    </row>
    <row r="42" spans="1:6" x14ac:dyDescent="0.25">
      <c r="A42" s="15">
        <v>2</v>
      </c>
      <c r="B42" s="16" t="s">
        <v>25</v>
      </c>
      <c r="C42" s="29"/>
      <c r="D42" s="29"/>
      <c r="E42" s="29"/>
      <c r="F42" s="29"/>
    </row>
    <row r="43" spans="1:6" x14ac:dyDescent="0.25">
      <c r="A43" s="15"/>
      <c r="B43" s="32" t="s">
        <v>28</v>
      </c>
      <c r="C43" s="29"/>
      <c r="D43" s="29"/>
      <c r="E43" s="29"/>
      <c r="F43" s="29"/>
    </row>
    <row r="44" spans="1:6" ht="20.25" customHeight="1" x14ac:dyDescent="0.25">
      <c r="A44" s="15" t="s">
        <v>7</v>
      </c>
      <c r="B44" s="54" t="s">
        <v>40</v>
      </c>
      <c r="C44" s="29"/>
      <c r="D44" s="29"/>
      <c r="E44" s="29"/>
      <c r="F44" s="29"/>
    </row>
    <row r="45" spans="1:6" x14ac:dyDescent="0.25">
      <c r="A45" s="15"/>
      <c r="B45" s="18" t="s">
        <v>107</v>
      </c>
      <c r="C45" s="29"/>
      <c r="D45" s="29"/>
      <c r="E45" s="29"/>
      <c r="F45" s="29"/>
    </row>
    <row r="46" spans="1:6" x14ac:dyDescent="0.25">
      <c r="A46" s="15"/>
      <c r="B46" s="18" t="s">
        <v>108</v>
      </c>
      <c r="C46" s="29"/>
      <c r="D46" s="29"/>
      <c r="E46" s="29"/>
      <c r="F46" s="29"/>
    </row>
    <row r="47" spans="1:6" x14ac:dyDescent="0.25">
      <c r="A47" s="18"/>
      <c r="B47" s="18" t="s">
        <v>41</v>
      </c>
      <c r="C47" s="29"/>
      <c r="D47" s="29"/>
      <c r="E47" s="29"/>
      <c r="F47" s="29"/>
    </row>
    <row r="48" spans="1:6" x14ac:dyDescent="0.25">
      <c r="D48" s="218" t="s">
        <v>109</v>
      </c>
      <c r="E48" s="218"/>
      <c r="F48" s="218"/>
    </row>
    <row r="49" spans="4:6" x14ac:dyDescent="0.25">
      <c r="D49" s="219" t="s">
        <v>110</v>
      </c>
      <c r="E49" s="219"/>
      <c r="F49" s="219"/>
    </row>
  </sheetData>
  <mergeCells count="14">
    <mergeCell ref="A1:F1"/>
    <mergeCell ref="A5:F5"/>
    <mergeCell ref="A2:B2"/>
    <mergeCell ref="E2:F2"/>
    <mergeCell ref="A3:B3"/>
    <mergeCell ref="A4:F4"/>
    <mergeCell ref="D48:F48"/>
    <mergeCell ref="D49:F49"/>
    <mergeCell ref="E6:F6"/>
    <mergeCell ref="A7:A8"/>
    <mergeCell ref="B7:B8"/>
    <mergeCell ref="C7:C8"/>
    <mergeCell ref="D7:D8"/>
    <mergeCell ref="E7:F7"/>
  </mergeCells>
  <pageMargins left="0.51181102362204722" right="0.11811023622047245"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activeCell="A14" sqref="A14"/>
    </sheetView>
  </sheetViews>
  <sheetFormatPr defaultColWidth="9" defaultRowHeight="15" x14ac:dyDescent="0.25"/>
  <cols>
    <col min="1" max="1" width="4.140625" style="1" customWidth="1"/>
    <col min="2" max="2" width="43.140625" style="1" customWidth="1"/>
    <col min="3" max="3" width="9.5703125" style="1" bestFit="1" customWidth="1"/>
    <col min="4" max="4" width="11.140625" style="1" customWidth="1"/>
    <col min="5" max="5" width="6.28515625" bestFit="1" customWidth="1"/>
    <col min="6" max="6" width="9.7109375" bestFit="1" customWidth="1"/>
    <col min="7" max="7" width="7.42578125" customWidth="1"/>
    <col min="8" max="16384" width="9" style="1"/>
  </cols>
  <sheetData>
    <row r="1" spans="1:11" ht="15.75" customHeight="1" x14ac:dyDescent="0.25">
      <c r="A1" s="216" t="s">
        <v>116</v>
      </c>
      <c r="B1" s="216"/>
      <c r="C1" s="216"/>
      <c r="D1" s="216"/>
      <c r="E1" s="216"/>
      <c r="F1" s="216"/>
      <c r="G1" s="216"/>
      <c r="H1" s="11"/>
      <c r="I1" s="11"/>
    </row>
    <row r="2" spans="1:11" ht="15.75" x14ac:dyDescent="0.25">
      <c r="A2" s="226" t="s">
        <v>0</v>
      </c>
      <c r="B2" s="226"/>
      <c r="C2" s="22"/>
      <c r="D2" s="23"/>
      <c r="E2" s="5"/>
      <c r="F2" s="5"/>
      <c r="H2" s="23"/>
      <c r="I2" s="23"/>
    </row>
    <row r="3" spans="1:11" ht="15.75" x14ac:dyDescent="0.25">
      <c r="A3" s="226" t="s">
        <v>11</v>
      </c>
      <c r="B3" s="226"/>
      <c r="C3" s="22"/>
      <c r="D3" s="23"/>
      <c r="E3" s="5"/>
      <c r="F3" s="5"/>
      <c r="H3" s="23"/>
      <c r="I3" s="23"/>
    </row>
    <row r="4" spans="1:11" ht="15.75" x14ac:dyDescent="0.25">
      <c r="A4" s="224" t="s">
        <v>50</v>
      </c>
      <c r="B4" s="224"/>
      <c r="C4" s="224"/>
      <c r="D4" s="224"/>
      <c r="E4" s="224"/>
      <c r="F4" s="224"/>
      <c r="G4" s="224"/>
      <c r="H4" s="23"/>
      <c r="I4" s="23"/>
    </row>
    <row r="5" spans="1:11" s="2" customFormat="1" ht="18" x14ac:dyDescent="0.25">
      <c r="A5" s="214" t="s">
        <v>44</v>
      </c>
      <c r="B5" s="214"/>
      <c r="C5" s="214"/>
      <c r="D5" s="214"/>
      <c r="E5" s="214"/>
      <c r="F5" s="214"/>
      <c r="G5" s="214"/>
      <c r="H5" s="33"/>
      <c r="I5" s="33"/>
      <c r="J5" s="33"/>
      <c r="K5" s="5"/>
    </row>
    <row r="6" spans="1:11" ht="15.75" x14ac:dyDescent="0.25">
      <c r="A6" s="225" t="s">
        <v>61</v>
      </c>
      <c r="B6" s="225"/>
      <c r="C6" s="225"/>
      <c r="D6" s="225"/>
      <c r="E6" s="225"/>
      <c r="F6" s="225"/>
      <c r="G6" s="225"/>
      <c r="H6" s="23"/>
      <c r="I6" s="23"/>
    </row>
    <row r="7" spans="1:11" ht="15.75" x14ac:dyDescent="0.25">
      <c r="A7" s="23"/>
      <c r="B7" s="23"/>
      <c r="C7" s="230"/>
      <c r="D7" s="230"/>
      <c r="E7" s="217" t="s">
        <v>45</v>
      </c>
      <c r="F7" s="217"/>
      <c r="G7" s="217"/>
      <c r="H7" s="23"/>
      <c r="I7" s="23"/>
      <c r="J7" s="23"/>
    </row>
    <row r="8" spans="1:11" s="30" customFormat="1" ht="15.75" customHeight="1" x14ac:dyDescent="0.25">
      <c r="A8" s="228" t="s">
        <v>48</v>
      </c>
      <c r="B8" s="228" t="s">
        <v>16</v>
      </c>
      <c r="C8" s="228" t="s">
        <v>46</v>
      </c>
      <c r="D8" s="228" t="s">
        <v>47</v>
      </c>
      <c r="E8" s="222" t="s">
        <v>33</v>
      </c>
      <c r="F8" s="227"/>
      <c r="G8" s="223"/>
      <c r="H8" s="45"/>
      <c r="I8" s="45"/>
      <c r="J8" s="45"/>
    </row>
    <row r="9" spans="1:11" s="30" customFormat="1" ht="63" x14ac:dyDescent="0.25">
      <c r="A9" s="229"/>
      <c r="B9" s="229"/>
      <c r="C9" s="229"/>
      <c r="D9" s="229"/>
      <c r="E9" s="46" t="s">
        <v>115</v>
      </c>
      <c r="F9" s="46" t="s">
        <v>34</v>
      </c>
      <c r="G9" s="46" t="s">
        <v>35</v>
      </c>
      <c r="H9" s="45"/>
      <c r="I9" s="45"/>
      <c r="J9" s="45"/>
    </row>
    <row r="10" spans="1:11" ht="18" customHeight="1" x14ac:dyDescent="0.25">
      <c r="A10" s="15" t="s">
        <v>4</v>
      </c>
      <c r="B10" s="51" t="s">
        <v>49</v>
      </c>
      <c r="C10" s="13"/>
      <c r="D10" s="31"/>
      <c r="E10" s="34"/>
      <c r="F10" s="35"/>
      <c r="G10" s="35"/>
      <c r="H10" s="23"/>
      <c r="I10" s="23"/>
      <c r="J10" s="23"/>
    </row>
    <row r="11" spans="1:11" ht="18" customHeight="1" x14ac:dyDescent="0.25">
      <c r="A11" s="15">
        <v>1</v>
      </c>
      <c r="B11" s="18" t="s">
        <v>13</v>
      </c>
      <c r="C11" s="18"/>
      <c r="D11" s="31"/>
      <c r="E11" s="14"/>
      <c r="F11" s="14"/>
      <c r="G11" s="48"/>
      <c r="H11" s="23"/>
      <c r="I11" s="23"/>
      <c r="J11" s="23"/>
    </row>
    <row r="12" spans="1:11" ht="18" customHeight="1" x14ac:dyDescent="0.25">
      <c r="A12" s="15">
        <v>2</v>
      </c>
      <c r="B12" s="18" t="s">
        <v>39</v>
      </c>
      <c r="C12" s="18"/>
      <c r="D12" s="31"/>
      <c r="E12" s="14"/>
      <c r="F12" s="14"/>
      <c r="G12" s="48"/>
      <c r="H12" s="23"/>
      <c r="I12" s="23"/>
      <c r="J12" s="23"/>
    </row>
    <row r="13" spans="1:11" ht="18" customHeight="1" x14ac:dyDescent="0.25">
      <c r="A13" s="15">
        <v>3</v>
      </c>
      <c r="B13" s="16" t="s">
        <v>14</v>
      </c>
      <c r="C13" s="13"/>
      <c r="D13" s="31"/>
      <c r="E13" s="34"/>
      <c r="F13" s="35"/>
      <c r="G13" s="35"/>
      <c r="H13" s="23"/>
      <c r="I13" s="23"/>
      <c r="J13" s="23"/>
    </row>
    <row r="14" spans="1:11" s="2" customFormat="1" ht="18" customHeight="1" x14ac:dyDescent="0.25">
      <c r="A14" s="15" t="s">
        <v>8</v>
      </c>
      <c r="B14" s="51" t="s">
        <v>32</v>
      </c>
      <c r="C14" s="18"/>
      <c r="D14" s="31"/>
      <c r="E14" s="14"/>
      <c r="F14" s="14"/>
      <c r="G14" s="48"/>
      <c r="H14" s="5"/>
    </row>
    <row r="15" spans="1:11" s="2" customFormat="1" ht="18" customHeight="1" x14ac:dyDescent="0.25">
      <c r="A15" s="15" t="s">
        <v>5</v>
      </c>
      <c r="B15" s="16" t="s">
        <v>21</v>
      </c>
      <c r="C15" s="18"/>
      <c r="D15" s="31"/>
      <c r="E15" s="14"/>
      <c r="F15" s="14"/>
      <c r="G15" s="48"/>
      <c r="H15" s="5"/>
    </row>
    <row r="16" spans="1:11" s="2" customFormat="1" ht="18" customHeight="1" x14ac:dyDescent="0.25">
      <c r="A16" s="15">
        <v>1</v>
      </c>
      <c r="B16" s="41" t="s">
        <v>24</v>
      </c>
      <c r="C16" s="13"/>
      <c r="D16" s="31"/>
      <c r="E16" s="34"/>
      <c r="F16" s="35"/>
      <c r="G16" s="35"/>
      <c r="H16" s="5"/>
    </row>
    <row r="17" spans="1:8" s="2" customFormat="1" ht="18" customHeight="1" x14ac:dyDescent="0.25">
      <c r="A17" s="15"/>
      <c r="B17" s="41" t="s">
        <v>76</v>
      </c>
      <c r="C17" s="18"/>
      <c r="D17" s="31"/>
      <c r="E17" s="14"/>
      <c r="F17" s="14"/>
      <c r="G17" s="48"/>
      <c r="H17" s="5"/>
    </row>
    <row r="18" spans="1:8" s="2" customFormat="1" ht="18" customHeight="1" x14ac:dyDescent="0.25">
      <c r="A18" s="42">
        <v>2</v>
      </c>
      <c r="B18" s="41" t="s">
        <v>80</v>
      </c>
      <c r="C18" s="13"/>
      <c r="D18" s="31"/>
      <c r="E18" s="34"/>
      <c r="F18" s="35"/>
      <c r="G18" s="35"/>
      <c r="H18" s="5"/>
    </row>
    <row r="19" spans="1:8" s="2" customFormat="1" ht="18" customHeight="1" x14ac:dyDescent="0.25">
      <c r="A19" s="42" t="s">
        <v>70</v>
      </c>
      <c r="B19" s="41" t="s">
        <v>81</v>
      </c>
      <c r="C19" s="18"/>
      <c r="D19" s="31"/>
      <c r="E19" s="14"/>
      <c r="F19" s="14"/>
      <c r="G19" s="48"/>
      <c r="H19" s="5"/>
    </row>
    <row r="20" spans="1:8" s="2" customFormat="1" ht="18" customHeight="1" x14ac:dyDescent="0.25">
      <c r="A20" s="43"/>
      <c r="B20" s="44" t="s">
        <v>82</v>
      </c>
      <c r="C20" s="18"/>
      <c r="D20" s="31"/>
      <c r="E20" s="14"/>
      <c r="F20" s="14"/>
      <c r="G20" s="48"/>
      <c r="H20" s="5"/>
    </row>
    <row r="21" spans="1:8" s="2" customFormat="1" ht="18" customHeight="1" x14ac:dyDescent="0.25">
      <c r="A21" s="43"/>
      <c r="B21" s="44" t="s">
        <v>83</v>
      </c>
      <c r="C21" s="13"/>
      <c r="D21" s="31"/>
      <c r="E21" s="34"/>
      <c r="F21" s="35"/>
      <c r="G21" s="35"/>
      <c r="H21" s="5"/>
    </row>
    <row r="22" spans="1:8" s="2" customFormat="1" ht="18" customHeight="1" x14ac:dyDescent="0.25">
      <c r="A22" s="43"/>
      <c r="B22" s="44" t="s">
        <v>84</v>
      </c>
      <c r="C22" s="18"/>
      <c r="D22" s="31"/>
      <c r="E22" s="14"/>
      <c r="F22" s="14"/>
      <c r="G22" s="48"/>
      <c r="H22" s="5"/>
    </row>
    <row r="23" spans="1:8" s="2" customFormat="1" ht="18" customHeight="1" x14ac:dyDescent="0.25">
      <c r="A23" s="42" t="s">
        <v>75</v>
      </c>
      <c r="B23" s="41" t="s">
        <v>86</v>
      </c>
      <c r="C23" s="18"/>
      <c r="D23" s="31"/>
      <c r="E23" s="14"/>
      <c r="F23" s="14"/>
      <c r="G23" s="48"/>
      <c r="H23" s="5"/>
    </row>
    <row r="24" spans="1:8" s="2" customFormat="1" ht="18" customHeight="1" x14ac:dyDescent="0.25">
      <c r="A24" s="15">
        <v>3</v>
      </c>
      <c r="B24" s="41" t="s">
        <v>87</v>
      </c>
      <c r="C24" s="13"/>
      <c r="D24" s="31"/>
      <c r="E24" s="34"/>
      <c r="F24" s="35"/>
      <c r="G24" s="35"/>
      <c r="H24" s="5"/>
    </row>
    <row r="25" spans="1:8" s="2" customFormat="1" ht="18" customHeight="1" x14ac:dyDescent="0.25">
      <c r="A25" s="15"/>
      <c r="B25" s="41" t="s">
        <v>86</v>
      </c>
      <c r="C25" s="18"/>
      <c r="D25" s="31"/>
      <c r="E25" s="14"/>
      <c r="F25" s="14"/>
      <c r="G25" s="48"/>
      <c r="H25" s="7"/>
    </row>
    <row r="26" spans="1:8" s="2" customFormat="1" ht="18" customHeight="1" x14ac:dyDescent="0.25">
      <c r="A26" s="15">
        <v>4</v>
      </c>
      <c r="B26" s="41" t="s">
        <v>88</v>
      </c>
      <c r="C26" s="18"/>
      <c r="D26" s="31"/>
      <c r="E26" s="14"/>
      <c r="F26" s="14"/>
      <c r="G26" s="48"/>
      <c r="H26" s="5"/>
    </row>
    <row r="27" spans="1:8" s="2" customFormat="1" ht="18" customHeight="1" x14ac:dyDescent="0.25">
      <c r="A27" s="15"/>
      <c r="B27" s="41" t="s">
        <v>86</v>
      </c>
      <c r="C27" s="13"/>
      <c r="D27" s="31"/>
      <c r="E27" s="34"/>
      <c r="F27" s="35"/>
      <c r="G27" s="35"/>
      <c r="H27" s="5"/>
    </row>
    <row r="28" spans="1:8" s="2" customFormat="1" ht="18" customHeight="1" x14ac:dyDescent="0.25">
      <c r="A28" s="15">
        <v>5</v>
      </c>
      <c r="B28" s="41" t="s">
        <v>91</v>
      </c>
      <c r="C28" s="18"/>
      <c r="D28" s="31"/>
      <c r="E28" s="14"/>
      <c r="F28" s="14"/>
      <c r="G28" s="48"/>
      <c r="H28" s="5"/>
    </row>
    <row r="29" spans="1:8" s="2" customFormat="1" ht="18" customHeight="1" x14ac:dyDescent="0.25">
      <c r="A29" s="15"/>
      <c r="B29" s="41" t="s">
        <v>86</v>
      </c>
      <c r="C29" s="18"/>
      <c r="D29" s="31"/>
      <c r="E29" s="14"/>
      <c r="F29" s="14"/>
      <c r="G29" s="48"/>
    </row>
    <row r="30" spans="1:8" s="2" customFormat="1" ht="18" customHeight="1" x14ac:dyDescent="0.25">
      <c r="A30" s="15">
        <v>6</v>
      </c>
      <c r="B30" s="41" t="s">
        <v>112</v>
      </c>
      <c r="C30" s="13"/>
      <c r="D30" s="31"/>
      <c r="E30" s="34"/>
      <c r="F30" s="35"/>
      <c r="G30" s="35"/>
    </row>
    <row r="31" spans="1:8" s="2" customFormat="1" ht="18" customHeight="1" x14ac:dyDescent="0.25">
      <c r="A31" s="15"/>
      <c r="B31" s="41" t="s">
        <v>86</v>
      </c>
      <c r="C31" s="18"/>
      <c r="D31" s="31"/>
      <c r="E31" s="14"/>
      <c r="F31" s="14"/>
      <c r="G31" s="48"/>
    </row>
    <row r="32" spans="1:8" s="2" customFormat="1" ht="18" customHeight="1" x14ac:dyDescent="0.25">
      <c r="A32" s="15">
        <v>7</v>
      </c>
      <c r="B32" s="41" t="s">
        <v>23</v>
      </c>
      <c r="C32" s="18"/>
      <c r="D32" s="31"/>
      <c r="E32" s="14"/>
      <c r="F32" s="14"/>
      <c r="G32" s="48"/>
    </row>
    <row r="33" spans="1:7" s="2" customFormat="1" ht="18" customHeight="1" x14ac:dyDescent="0.25">
      <c r="A33" s="15"/>
      <c r="B33" s="41" t="s">
        <v>86</v>
      </c>
      <c r="C33" s="13"/>
      <c r="D33" s="31"/>
      <c r="E33" s="34"/>
      <c r="F33" s="35"/>
      <c r="G33" s="35"/>
    </row>
    <row r="34" spans="1:7" s="2" customFormat="1" ht="18" customHeight="1" x14ac:dyDescent="0.25">
      <c r="A34" s="15">
        <v>8</v>
      </c>
      <c r="B34" s="41" t="s">
        <v>99</v>
      </c>
      <c r="C34" s="18"/>
      <c r="D34" s="31"/>
      <c r="E34" s="14"/>
      <c r="F34" s="14"/>
      <c r="G34" s="48"/>
    </row>
    <row r="35" spans="1:7" s="2" customFormat="1" ht="18" customHeight="1" x14ac:dyDescent="0.25">
      <c r="A35" s="15"/>
      <c r="B35" s="41" t="s">
        <v>86</v>
      </c>
      <c r="C35" s="18"/>
      <c r="D35" s="31"/>
      <c r="E35" s="14"/>
      <c r="F35" s="14"/>
      <c r="G35" s="48"/>
    </row>
    <row r="36" spans="1:7" s="2" customFormat="1" ht="18" customHeight="1" x14ac:dyDescent="0.25">
      <c r="A36" s="15">
        <v>9</v>
      </c>
      <c r="B36" s="41" t="s">
        <v>102</v>
      </c>
      <c r="C36" s="13"/>
      <c r="D36" s="31"/>
      <c r="E36" s="34"/>
      <c r="F36" s="35"/>
      <c r="G36" s="35"/>
    </row>
    <row r="37" spans="1:7" s="2" customFormat="1" ht="18" customHeight="1" x14ac:dyDescent="0.25">
      <c r="A37" s="15"/>
      <c r="B37" s="41" t="s">
        <v>86</v>
      </c>
      <c r="C37" s="18"/>
      <c r="D37" s="31"/>
      <c r="E37" s="14"/>
      <c r="F37" s="14"/>
      <c r="G37" s="48"/>
    </row>
    <row r="38" spans="1:7" s="2" customFormat="1" ht="18" customHeight="1" x14ac:dyDescent="0.25">
      <c r="A38" s="15">
        <v>10</v>
      </c>
      <c r="B38" s="41" t="s">
        <v>22</v>
      </c>
      <c r="C38" s="18"/>
      <c r="D38" s="31"/>
      <c r="E38" s="14"/>
      <c r="F38" s="14"/>
      <c r="G38" s="48"/>
    </row>
    <row r="39" spans="1:7" s="2" customFormat="1" ht="18" customHeight="1" x14ac:dyDescent="0.25">
      <c r="A39" s="15"/>
      <c r="B39" s="41" t="s">
        <v>86</v>
      </c>
      <c r="C39" s="13"/>
      <c r="D39" s="31"/>
      <c r="E39" s="34"/>
      <c r="F39" s="35"/>
      <c r="G39" s="35"/>
    </row>
    <row r="40" spans="1:7" s="2" customFormat="1" ht="18" customHeight="1" x14ac:dyDescent="0.25">
      <c r="A40" s="15" t="s">
        <v>6</v>
      </c>
      <c r="B40" s="16" t="s">
        <v>25</v>
      </c>
      <c r="C40" s="18"/>
      <c r="D40" s="31"/>
      <c r="E40" s="14"/>
      <c r="F40" s="14"/>
      <c r="G40" s="48"/>
    </row>
    <row r="41" spans="1:7" s="2" customFormat="1" ht="18" customHeight="1" x14ac:dyDescent="0.25">
      <c r="A41" s="15">
        <v>1</v>
      </c>
      <c r="B41" s="18" t="s">
        <v>26</v>
      </c>
      <c r="C41" s="18"/>
      <c r="D41" s="31"/>
      <c r="E41" s="14"/>
      <c r="F41" s="14"/>
      <c r="G41" s="48"/>
    </row>
    <row r="42" spans="1:7" s="2" customFormat="1" ht="18" customHeight="1" x14ac:dyDescent="0.25">
      <c r="A42" s="15"/>
      <c r="B42" s="32" t="s">
        <v>27</v>
      </c>
      <c r="C42" s="13"/>
      <c r="D42" s="31"/>
      <c r="E42" s="34"/>
      <c r="F42" s="35"/>
      <c r="G42" s="35"/>
    </row>
    <row r="43" spans="1:7" s="2" customFormat="1" ht="18" customHeight="1" x14ac:dyDescent="0.25">
      <c r="A43" s="15">
        <v>2</v>
      </c>
      <c r="B43" s="16" t="s">
        <v>25</v>
      </c>
      <c r="C43" s="18"/>
      <c r="D43" s="31"/>
      <c r="E43" s="14"/>
      <c r="F43" s="14"/>
      <c r="G43" s="48"/>
    </row>
    <row r="44" spans="1:7" s="2" customFormat="1" ht="18" customHeight="1" x14ac:dyDescent="0.25">
      <c r="A44" s="15"/>
      <c r="B44" s="32" t="s">
        <v>28</v>
      </c>
      <c r="C44" s="18"/>
      <c r="D44" s="31"/>
      <c r="E44" s="14"/>
      <c r="F44" s="14"/>
      <c r="G44" s="48"/>
    </row>
    <row r="45" spans="1:7" s="2" customFormat="1" ht="18" customHeight="1" x14ac:dyDescent="0.25">
      <c r="A45" s="15" t="s">
        <v>7</v>
      </c>
      <c r="B45" s="16" t="s">
        <v>40</v>
      </c>
      <c r="C45" s="13"/>
      <c r="D45" s="31"/>
      <c r="E45" s="34"/>
      <c r="F45" s="35"/>
      <c r="G45" s="35"/>
    </row>
    <row r="46" spans="1:7" s="2" customFormat="1" ht="18" customHeight="1" x14ac:dyDescent="0.25">
      <c r="A46" s="15"/>
      <c r="B46" s="18" t="s">
        <v>107</v>
      </c>
      <c r="C46" s="18"/>
      <c r="D46" s="31"/>
      <c r="E46" s="14"/>
      <c r="F46" s="14"/>
      <c r="G46" s="48"/>
    </row>
    <row r="47" spans="1:7" s="2" customFormat="1" ht="18" customHeight="1" x14ac:dyDescent="0.25">
      <c r="A47" s="15"/>
      <c r="B47" s="18" t="s">
        <v>108</v>
      </c>
      <c r="C47" s="18"/>
      <c r="D47" s="31"/>
      <c r="E47" s="14"/>
      <c r="F47" s="14"/>
      <c r="G47" s="48"/>
    </row>
    <row r="48" spans="1:7" s="2" customFormat="1" ht="18" customHeight="1" x14ac:dyDescent="0.25">
      <c r="A48" s="18"/>
      <c r="B48" s="18" t="s">
        <v>41</v>
      </c>
      <c r="C48" s="13"/>
      <c r="D48" s="31"/>
      <c r="E48" s="34"/>
      <c r="F48" s="35"/>
      <c r="G48" s="35"/>
    </row>
  </sheetData>
  <mergeCells count="13">
    <mergeCell ref="E7:G7"/>
    <mergeCell ref="E8:G8"/>
    <mergeCell ref="A8:A9"/>
    <mergeCell ref="B8:B9"/>
    <mergeCell ref="C8:C9"/>
    <mergeCell ref="D8:D9"/>
    <mergeCell ref="C7:D7"/>
    <mergeCell ref="A1:G1"/>
    <mergeCell ref="A4:G4"/>
    <mergeCell ref="A5:G5"/>
    <mergeCell ref="A6:G6"/>
    <mergeCell ref="A2:B2"/>
    <mergeCell ref="A3:B3"/>
  </mergeCells>
  <pageMargins left="0" right="0"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election activeCell="B12" sqref="B12"/>
    </sheetView>
  </sheetViews>
  <sheetFormatPr defaultRowHeight="15" x14ac:dyDescent="0.25"/>
  <cols>
    <col min="1" max="1" width="3.42578125" bestFit="1" customWidth="1"/>
    <col min="2" max="2" width="43" customWidth="1"/>
    <col min="3" max="3" width="10.140625" bestFit="1" customWidth="1"/>
    <col min="4" max="4" width="12" customWidth="1"/>
    <col min="5" max="5" width="10.140625" bestFit="1" customWidth="1"/>
    <col min="6" max="6" width="11.5703125" bestFit="1" customWidth="1"/>
  </cols>
  <sheetData>
    <row r="1" spans="1:11" ht="15.75" customHeight="1" x14ac:dyDescent="0.25">
      <c r="A1" s="216" t="s">
        <v>118</v>
      </c>
      <c r="B1" s="216"/>
      <c r="C1" s="216"/>
      <c r="D1" s="216"/>
      <c r="E1" s="216"/>
      <c r="F1" s="216"/>
      <c r="G1" s="47"/>
      <c r="H1" s="3"/>
      <c r="I1" s="3"/>
    </row>
    <row r="2" spans="1:11" ht="15.75" x14ac:dyDescent="0.25">
      <c r="A2" s="215" t="s">
        <v>0</v>
      </c>
      <c r="B2" s="215"/>
      <c r="C2" s="3"/>
      <c r="D2" s="205"/>
      <c r="E2" s="205"/>
      <c r="F2" s="205"/>
      <c r="G2" s="5"/>
      <c r="H2" s="5"/>
      <c r="I2" s="5"/>
    </row>
    <row r="3" spans="1:11" ht="15.75" x14ac:dyDescent="0.25">
      <c r="A3" s="215" t="s">
        <v>11</v>
      </c>
      <c r="B3" s="215"/>
      <c r="C3" s="3"/>
      <c r="D3" s="4"/>
      <c r="E3" s="4"/>
      <c r="F3" s="3"/>
      <c r="G3" s="5"/>
      <c r="H3" s="5"/>
      <c r="I3" s="5"/>
    </row>
    <row r="4" spans="1:11" ht="15" customHeight="1" x14ac:dyDescent="0.25">
      <c r="A4" s="205" t="s">
        <v>31</v>
      </c>
      <c r="B4" s="205"/>
      <c r="C4" s="205"/>
      <c r="D4" s="205"/>
      <c r="E4" s="205"/>
      <c r="F4" s="205"/>
      <c r="G4" s="5"/>
      <c r="H4" s="5"/>
      <c r="I4" s="5"/>
    </row>
    <row r="5" spans="1:11" s="2" customFormat="1" ht="18" x14ac:dyDescent="0.25">
      <c r="A5" s="214" t="s">
        <v>44</v>
      </c>
      <c r="B5" s="214"/>
      <c r="C5" s="214"/>
      <c r="D5" s="214"/>
      <c r="E5" s="214"/>
      <c r="F5" s="214"/>
      <c r="G5" s="33"/>
      <c r="H5" s="33"/>
      <c r="I5" s="33"/>
      <c r="J5" s="33"/>
      <c r="K5" s="5"/>
    </row>
    <row r="6" spans="1:11" ht="15.75" x14ac:dyDescent="0.25">
      <c r="A6" s="206" t="s">
        <v>51</v>
      </c>
      <c r="B6" s="206"/>
      <c r="C6" s="206"/>
      <c r="D6" s="206"/>
      <c r="E6" s="206"/>
      <c r="F6" s="206"/>
      <c r="G6" s="5"/>
      <c r="H6" s="5"/>
      <c r="I6" s="5"/>
    </row>
    <row r="7" spans="1:11" ht="15.75" x14ac:dyDescent="0.25">
      <c r="A7" s="6"/>
      <c r="B7" s="6"/>
      <c r="C7" s="6"/>
      <c r="D7" s="6"/>
      <c r="E7" s="6"/>
      <c r="F7" s="6"/>
      <c r="G7" s="5"/>
      <c r="H7" s="5"/>
      <c r="I7" s="5"/>
    </row>
    <row r="8" spans="1:11" ht="15.75" x14ac:dyDescent="0.25">
      <c r="A8" s="5"/>
      <c r="B8" s="5"/>
      <c r="C8" s="207" t="s">
        <v>52</v>
      </c>
      <c r="D8" s="207"/>
      <c r="E8" s="207"/>
      <c r="F8" s="207"/>
      <c r="G8" s="5"/>
      <c r="H8" s="5"/>
      <c r="I8" s="5"/>
    </row>
    <row r="9" spans="1:11" ht="15.75" x14ac:dyDescent="0.25">
      <c r="A9" s="231" t="s">
        <v>36</v>
      </c>
      <c r="B9" s="232" t="s">
        <v>16</v>
      </c>
      <c r="C9" s="233" t="s">
        <v>9</v>
      </c>
      <c r="D9" s="233"/>
      <c r="E9" s="233" t="s">
        <v>10</v>
      </c>
      <c r="F9" s="233"/>
      <c r="G9" s="5"/>
      <c r="H9" s="5"/>
      <c r="I9" s="5"/>
    </row>
    <row r="10" spans="1:11" ht="63" x14ac:dyDescent="0.25">
      <c r="A10" s="232"/>
      <c r="B10" s="232"/>
      <c r="C10" s="37" t="s">
        <v>30</v>
      </c>
      <c r="D10" s="37" t="s">
        <v>53</v>
      </c>
      <c r="E10" s="37" t="s">
        <v>30</v>
      </c>
      <c r="F10" s="37" t="s">
        <v>54</v>
      </c>
      <c r="G10" s="5"/>
      <c r="H10" s="5"/>
      <c r="I10" s="5"/>
    </row>
    <row r="11" spans="1:11" ht="15.75" x14ac:dyDescent="0.25">
      <c r="A11" s="49" t="s">
        <v>4</v>
      </c>
      <c r="B11" s="51" t="s">
        <v>49</v>
      </c>
      <c r="C11" s="14"/>
      <c r="D11" s="14"/>
      <c r="E11" s="14"/>
      <c r="F11" s="14"/>
      <c r="G11" s="5"/>
      <c r="H11" s="5"/>
      <c r="I11" s="5"/>
    </row>
    <row r="12" spans="1:11" ht="15.75" x14ac:dyDescent="0.25">
      <c r="A12" s="49">
        <v>1</v>
      </c>
      <c r="B12" s="18" t="s">
        <v>13</v>
      </c>
      <c r="C12" s="14"/>
      <c r="D12" s="14"/>
      <c r="E12" s="14"/>
      <c r="F12" s="14"/>
      <c r="G12" s="5"/>
      <c r="H12" s="5"/>
      <c r="I12" s="5"/>
    </row>
    <row r="13" spans="1:11" ht="15.75" x14ac:dyDescent="0.25">
      <c r="A13" s="49">
        <v>2</v>
      </c>
      <c r="B13" s="18" t="s">
        <v>39</v>
      </c>
      <c r="C13" s="14"/>
      <c r="D13" s="14"/>
      <c r="E13" s="14"/>
      <c r="F13" s="14"/>
      <c r="G13" s="5"/>
      <c r="H13" s="5"/>
      <c r="I13" s="5"/>
    </row>
    <row r="14" spans="1:11" ht="15.75" x14ac:dyDescent="0.25">
      <c r="A14" s="49">
        <v>3</v>
      </c>
      <c r="B14" s="16" t="s">
        <v>14</v>
      </c>
      <c r="C14" s="14"/>
      <c r="D14" s="14"/>
      <c r="E14" s="14"/>
      <c r="F14" s="14"/>
      <c r="G14" s="5"/>
      <c r="H14" s="5"/>
      <c r="I14" s="5"/>
    </row>
    <row r="15" spans="1:11" ht="15.75" x14ac:dyDescent="0.25">
      <c r="A15" s="49" t="s">
        <v>8</v>
      </c>
      <c r="B15" s="51" t="s">
        <v>32</v>
      </c>
      <c r="C15" s="14"/>
      <c r="D15" s="14"/>
      <c r="E15" s="14"/>
      <c r="F15" s="14"/>
      <c r="G15" s="5"/>
      <c r="H15" s="5"/>
      <c r="I15" s="5"/>
    </row>
    <row r="16" spans="1:11" ht="15.75" x14ac:dyDescent="0.25">
      <c r="A16" s="49" t="s">
        <v>5</v>
      </c>
      <c r="B16" s="16" t="s">
        <v>21</v>
      </c>
      <c r="C16" s="14"/>
      <c r="D16" s="14"/>
      <c r="E16" s="14"/>
      <c r="F16" s="14"/>
      <c r="G16" s="5"/>
      <c r="H16" s="5"/>
      <c r="I16" s="5"/>
    </row>
    <row r="17" spans="1:9" ht="15.75" x14ac:dyDescent="0.25">
      <c r="A17" s="49">
        <v>1</v>
      </c>
      <c r="B17" s="41" t="s">
        <v>24</v>
      </c>
      <c r="C17" s="14"/>
      <c r="D17" s="14"/>
      <c r="E17" s="14"/>
      <c r="F17" s="14"/>
      <c r="G17" s="5"/>
      <c r="H17" s="5"/>
      <c r="I17" s="5"/>
    </row>
    <row r="18" spans="1:9" ht="15.75" x14ac:dyDescent="0.25">
      <c r="A18" s="49"/>
      <c r="B18" s="41" t="s">
        <v>76</v>
      </c>
      <c r="C18" s="14"/>
      <c r="D18" s="14"/>
      <c r="E18" s="14"/>
      <c r="F18" s="14"/>
      <c r="G18" s="5"/>
      <c r="H18" s="5"/>
      <c r="I18" s="5"/>
    </row>
    <row r="19" spans="1:9" ht="15.75" x14ac:dyDescent="0.25">
      <c r="A19" s="50">
        <v>2</v>
      </c>
      <c r="B19" s="41" t="s">
        <v>80</v>
      </c>
      <c r="C19" s="14"/>
      <c r="D19" s="14"/>
      <c r="E19" s="14"/>
      <c r="F19" s="14"/>
      <c r="G19" s="5"/>
      <c r="H19" s="5"/>
      <c r="I19" s="5"/>
    </row>
    <row r="20" spans="1:9" ht="31.5" x14ac:dyDescent="0.25">
      <c r="A20" s="50" t="s">
        <v>70</v>
      </c>
      <c r="B20" s="41" t="s">
        <v>81</v>
      </c>
      <c r="C20" s="14"/>
      <c r="D20" s="14"/>
      <c r="E20" s="14"/>
      <c r="F20" s="14"/>
      <c r="G20" s="5"/>
      <c r="H20" s="5"/>
      <c r="I20" s="5"/>
    </row>
    <row r="21" spans="1:9" ht="15.75" x14ac:dyDescent="0.25">
      <c r="A21" s="50"/>
      <c r="B21" s="41" t="s">
        <v>82</v>
      </c>
      <c r="C21" s="14"/>
      <c r="D21" s="14"/>
      <c r="E21" s="14"/>
      <c r="F21" s="14"/>
      <c r="G21" s="5"/>
      <c r="H21" s="5"/>
      <c r="I21" s="5"/>
    </row>
    <row r="22" spans="1:9" ht="15.75" x14ac:dyDescent="0.25">
      <c r="A22" s="50"/>
      <c r="B22" s="41" t="s">
        <v>83</v>
      </c>
      <c r="C22" s="14"/>
      <c r="D22" s="14"/>
      <c r="E22" s="14"/>
      <c r="F22" s="14"/>
      <c r="G22" s="5"/>
      <c r="H22" s="5"/>
      <c r="I22" s="5"/>
    </row>
    <row r="23" spans="1:9" ht="15.75" x14ac:dyDescent="0.25">
      <c r="A23" s="50"/>
      <c r="B23" s="41" t="s">
        <v>84</v>
      </c>
      <c r="C23" s="14"/>
      <c r="D23" s="14"/>
      <c r="E23" s="14"/>
      <c r="F23" s="14"/>
      <c r="G23" s="5"/>
      <c r="H23" s="5"/>
      <c r="I23" s="5"/>
    </row>
    <row r="24" spans="1:9" ht="15.75" x14ac:dyDescent="0.25">
      <c r="A24" s="50" t="s">
        <v>75</v>
      </c>
      <c r="B24" s="41" t="s">
        <v>86</v>
      </c>
      <c r="C24" s="14"/>
      <c r="D24" s="14"/>
      <c r="E24" s="14"/>
      <c r="F24" s="14"/>
      <c r="G24" s="5"/>
      <c r="H24" s="5"/>
      <c r="I24" s="5"/>
    </row>
    <row r="25" spans="1:9" ht="15.75" x14ac:dyDescent="0.25">
      <c r="A25" s="49">
        <v>3</v>
      </c>
      <c r="B25" s="41" t="s">
        <v>87</v>
      </c>
      <c r="C25" s="14"/>
      <c r="D25" s="14"/>
      <c r="E25" s="14"/>
      <c r="F25" s="14"/>
      <c r="G25" s="5"/>
      <c r="H25" s="5"/>
      <c r="I25" s="5"/>
    </row>
    <row r="26" spans="1:9" ht="15.75" x14ac:dyDescent="0.25">
      <c r="A26" s="49"/>
      <c r="B26" s="41" t="s">
        <v>86</v>
      </c>
      <c r="C26" s="14"/>
      <c r="D26" s="14"/>
      <c r="E26" s="14"/>
      <c r="F26" s="14"/>
      <c r="G26" s="5"/>
      <c r="H26" s="5"/>
      <c r="I26" s="5"/>
    </row>
    <row r="27" spans="1:9" ht="15.75" x14ac:dyDescent="0.25">
      <c r="A27" s="49">
        <v>4</v>
      </c>
      <c r="B27" s="41" t="s">
        <v>88</v>
      </c>
      <c r="C27" s="14"/>
      <c r="D27" s="14"/>
      <c r="E27" s="14"/>
      <c r="F27" s="14"/>
      <c r="G27" s="5"/>
      <c r="H27" s="5"/>
      <c r="I27" s="5"/>
    </row>
    <row r="28" spans="1:9" ht="16.5" customHeight="1" x14ac:dyDescent="0.25">
      <c r="A28" s="49"/>
      <c r="B28" s="41" t="s">
        <v>86</v>
      </c>
      <c r="C28" s="14"/>
      <c r="D28" s="14"/>
      <c r="E28" s="14"/>
      <c r="F28" s="14"/>
      <c r="G28" s="5"/>
      <c r="H28" s="5"/>
      <c r="I28" s="5"/>
    </row>
    <row r="29" spans="1:9" ht="15.75" x14ac:dyDescent="0.25">
      <c r="A29" s="49">
        <v>5</v>
      </c>
      <c r="B29" s="41" t="s">
        <v>91</v>
      </c>
      <c r="C29" s="14"/>
      <c r="D29" s="14"/>
      <c r="E29" s="14"/>
      <c r="F29" s="14"/>
      <c r="G29" s="5"/>
      <c r="H29" s="5"/>
      <c r="I29" s="5"/>
    </row>
    <row r="30" spans="1:9" ht="15.75" x14ac:dyDescent="0.25">
      <c r="A30" s="49"/>
      <c r="B30" s="41" t="s">
        <v>86</v>
      </c>
      <c r="C30" s="14"/>
      <c r="D30" s="14"/>
      <c r="E30" s="14"/>
      <c r="F30" s="14"/>
      <c r="G30" s="5"/>
      <c r="H30" s="5"/>
      <c r="I30" s="5"/>
    </row>
    <row r="31" spans="1:9" ht="15.75" x14ac:dyDescent="0.25">
      <c r="A31" s="49">
        <v>6</v>
      </c>
      <c r="B31" s="41" t="s">
        <v>112</v>
      </c>
      <c r="C31" s="26"/>
      <c r="D31" s="26"/>
      <c r="E31" s="26"/>
      <c r="F31" s="26"/>
      <c r="G31" s="5"/>
      <c r="H31" s="5"/>
      <c r="I31" s="5"/>
    </row>
    <row r="32" spans="1:9" ht="15.75" x14ac:dyDescent="0.25">
      <c r="A32" s="49"/>
      <c r="B32" s="41" t="s">
        <v>86</v>
      </c>
      <c r="C32" s="26"/>
      <c r="D32" s="26"/>
      <c r="E32" s="26"/>
      <c r="F32" s="26"/>
      <c r="G32" s="3"/>
      <c r="H32" s="3"/>
      <c r="I32" s="3"/>
    </row>
    <row r="33" spans="1:6" ht="15.75" x14ac:dyDescent="0.25">
      <c r="A33" s="49">
        <v>7</v>
      </c>
      <c r="B33" s="41" t="s">
        <v>23</v>
      </c>
      <c r="C33" s="48"/>
      <c r="D33" s="48"/>
      <c r="E33" s="48"/>
      <c r="F33" s="48"/>
    </row>
    <row r="34" spans="1:6" ht="15.75" x14ac:dyDescent="0.25">
      <c r="A34" s="49"/>
      <c r="B34" s="41" t="s">
        <v>86</v>
      </c>
      <c r="C34" s="48"/>
      <c r="D34" s="48"/>
      <c r="E34" s="48"/>
      <c r="F34" s="48"/>
    </row>
    <row r="35" spans="1:6" ht="15.75" x14ac:dyDescent="0.25">
      <c r="A35" s="49">
        <v>8</v>
      </c>
      <c r="B35" s="41" t="s">
        <v>99</v>
      </c>
      <c r="C35" s="26"/>
      <c r="D35" s="26"/>
      <c r="E35" s="26"/>
      <c r="F35" s="26"/>
    </row>
    <row r="36" spans="1:6" ht="15.75" x14ac:dyDescent="0.25">
      <c r="A36" s="49"/>
      <c r="B36" s="41" t="s">
        <v>86</v>
      </c>
      <c r="C36" s="26"/>
      <c r="D36" s="26"/>
      <c r="E36" s="26"/>
      <c r="F36" s="26"/>
    </row>
    <row r="37" spans="1:6" ht="15.75" x14ac:dyDescent="0.25">
      <c r="A37" s="49">
        <v>9</v>
      </c>
      <c r="B37" s="41" t="s">
        <v>102</v>
      </c>
      <c r="C37" s="48"/>
      <c r="D37" s="48"/>
      <c r="E37" s="48"/>
      <c r="F37" s="48"/>
    </row>
    <row r="38" spans="1:6" ht="15.75" x14ac:dyDescent="0.25">
      <c r="A38" s="49"/>
      <c r="B38" s="41" t="s">
        <v>86</v>
      </c>
      <c r="C38" s="26"/>
      <c r="D38" s="26"/>
      <c r="E38" s="26"/>
      <c r="F38" s="26"/>
    </row>
    <row r="39" spans="1:6" ht="15.75" x14ac:dyDescent="0.25">
      <c r="A39" s="49">
        <v>10</v>
      </c>
      <c r="B39" s="41" t="s">
        <v>22</v>
      </c>
      <c r="C39" s="26"/>
      <c r="D39" s="26"/>
      <c r="E39" s="26"/>
      <c r="F39" s="26"/>
    </row>
    <row r="40" spans="1:6" ht="15.75" x14ac:dyDescent="0.25">
      <c r="A40" s="49"/>
      <c r="B40" s="41" t="s">
        <v>86</v>
      </c>
      <c r="C40" s="48"/>
      <c r="D40" s="48"/>
      <c r="E40" s="48"/>
      <c r="F40" s="48"/>
    </row>
    <row r="41" spans="1:6" ht="15.75" x14ac:dyDescent="0.25">
      <c r="A41" s="49" t="s">
        <v>6</v>
      </c>
      <c r="B41" s="16" t="s">
        <v>25</v>
      </c>
      <c r="C41" s="26"/>
      <c r="D41" s="26"/>
      <c r="E41" s="26"/>
      <c r="F41" s="26"/>
    </row>
    <row r="42" spans="1:6" ht="15.75" x14ac:dyDescent="0.25">
      <c r="A42" s="49">
        <v>1</v>
      </c>
      <c r="B42" s="18" t="s">
        <v>26</v>
      </c>
      <c r="C42" s="26"/>
      <c r="D42" s="26"/>
      <c r="E42" s="26"/>
      <c r="F42" s="26"/>
    </row>
    <row r="43" spans="1:6" ht="16.5" customHeight="1" x14ac:dyDescent="0.25">
      <c r="A43" s="49"/>
      <c r="B43" s="18" t="s">
        <v>27</v>
      </c>
      <c r="C43" s="48"/>
      <c r="D43" s="48"/>
      <c r="E43" s="48"/>
      <c r="F43" s="48"/>
    </row>
    <row r="44" spans="1:6" ht="15.75" x14ac:dyDescent="0.25">
      <c r="A44" s="49">
        <v>2</v>
      </c>
      <c r="B44" s="16" t="s">
        <v>25</v>
      </c>
      <c r="C44" s="26"/>
      <c r="D44" s="26"/>
      <c r="E44" s="26"/>
      <c r="F44" s="26"/>
    </row>
    <row r="45" spans="1:6" ht="15.75" x14ac:dyDescent="0.25">
      <c r="A45" s="49"/>
      <c r="B45" s="18" t="s">
        <v>28</v>
      </c>
      <c r="C45" s="26"/>
      <c r="D45" s="26"/>
      <c r="E45" s="26"/>
      <c r="F45" s="26"/>
    </row>
    <row r="46" spans="1:6" ht="15.75" x14ac:dyDescent="0.25">
      <c r="A46" s="49" t="s">
        <v>7</v>
      </c>
      <c r="B46" s="16" t="s">
        <v>40</v>
      </c>
      <c r="C46" s="48"/>
      <c r="D46" s="48"/>
      <c r="E46" s="48"/>
      <c r="F46" s="48"/>
    </row>
    <row r="47" spans="1:6" ht="15.75" x14ac:dyDescent="0.25">
      <c r="A47" s="49"/>
      <c r="B47" s="18" t="s">
        <v>107</v>
      </c>
      <c r="C47" s="26"/>
      <c r="D47" s="26"/>
      <c r="E47" s="26"/>
      <c r="F47" s="26"/>
    </row>
    <row r="48" spans="1:6" ht="15.75" x14ac:dyDescent="0.25">
      <c r="A48" s="49"/>
      <c r="B48" s="18" t="s">
        <v>108</v>
      </c>
      <c r="C48" s="26"/>
      <c r="D48" s="26"/>
      <c r="E48" s="26"/>
      <c r="F48" s="26"/>
    </row>
    <row r="49" spans="1:6" ht="15.75" x14ac:dyDescent="0.25">
      <c r="A49" s="55"/>
      <c r="B49" s="18" t="s">
        <v>41</v>
      </c>
      <c r="C49" s="48"/>
      <c r="D49" s="48"/>
      <c r="E49" s="48"/>
      <c r="F49" s="48"/>
    </row>
  </sheetData>
  <mergeCells count="12">
    <mergeCell ref="A6:F6"/>
    <mergeCell ref="A9:A10"/>
    <mergeCell ref="B9:B10"/>
    <mergeCell ref="C9:D9"/>
    <mergeCell ref="E9:F9"/>
    <mergeCell ref="C8:F8"/>
    <mergeCell ref="A1:F1"/>
    <mergeCell ref="A5:F5"/>
    <mergeCell ref="A2:B2"/>
    <mergeCell ref="D2:F2"/>
    <mergeCell ref="A3:B3"/>
    <mergeCell ref="A4:F4"/>
  </mergeCells>
  <pageMargins left="0.31496062992125984" right="0"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8" sqref="B8"/>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opLeftCell="A19" workbookViewId="0">
      <selection activeCell="B26" sqref="B26:B28"/>
    </sheetView>
  </sheetViews>
  <sheetFormatPr defaultRowHeight="15" x14ac:dyDescent="0.25"/>
  <cols>
    <col min="1" max="1" width="3.42578125" style="66" customWidth="1"/>
    <col min="2" max="2" width="28.5703125" style="57" customWidth="1"/>
    <col min="3" max="3" width="10.85546875" style="61" customWidth="1"/>
    <col min="4" max="4" width="13.28515625" style="61" customWidth="1"/>
    <col min="5" max="5" width="13.5703125" style="61" customWidth="1"/>
    <col min="6" max="6" width="13.7109375" style="61" customWidth="1"/>
    <col min="7" max="7" width="13" style="57" customWidth="1"/>
    <col min="8" max="8" width="8.140625" style="57" customWidth="1"/>
    <col min="9" max="9" width="13.28515625" style="57" customWidth="1"/>
    <col min="10" max="10" width="7.7109375" style="57" customWidth="1"/>
    <col min="11" max="11" width="9.140625" style="57"/>
    <col min="12" max="12" width="12.85546875" style="57" bestFit="1" customWidth="1"/>
    <col min="13" max="16384" width="9.140625" style="57"/>
  </cols>
  <sheetData>
    <row r="1" spans="1:12" x14ac:dyDescent="0.25">
      <c r="A1" s="247" t="s">
        <v>177</v>
      </c>
      <c r="B1" s="247"/>
      <c r="C1" s="80"/>
      <c r="D1" s="80"/>
      <c r="E1" s="80"/>
    </row>
    <row r="2" spans="1:12" x14ac:dyDescent="0.25">
      <c r="A2" s="81" t="s">
        <v>178</v>
      </c>
      <c r="B2" s="81"/>
      <c r="C2" s="80"/>
      <c r="D2" s="80"/>
      <c r="E2" s="80"/>
      <c r="H2" s="251" t="s">
        <v>153</v>
      </c>
      <c r="I2" s="251"/>
      <c r="J2" s="251"/>
    </row>
    <row r="3" spans="1:12" ht="39.75" customHeight="1" x14ac:dyDescent="0.3">
      <c r="A3" s="248" t="s">
        <v>120</v>
      </c>
      <c r="B3" s="249"/>
      <c r="C3" s="249"/>
      <c r="D3" s="249"/>
      <c r="E3" s="249"/>
      <c r="F3" s="249"/>
      <c r="G3" s="249"/>
      <c r="H3" s="249"/>
      <c r="I3" s="249"/>
      <c r="J3" s="249"/>
    </row>
    <row r="4" spans="1:12" ht="20.25" x14ac:dyDescent="0.3">
      <c r="A4" s="248" t="s">
        <v>127</v>
      </c>
      <c r="B4" s="248"/>
      <c r="C4" s="248"/>
      <c r="D4" s="248"/>
      <c r="E4" s="248"/>
      <c r="F4" s="248"/>
      <c r="G4" s="248"/>
      <c r="H4" s="248"/>
      <c r="I4" s="248"/>
      <c r="J4" s="248"/>
    </row>
    <row r="5" spans="1:12" ht="18.75" x14ac:dyDescent="0.3">
      <c r="A5" s="250" t="s">
        <v>119</v>
      </c>
      <c r="B5" s="250"/>
      <c r="C5" s="250"/>
      <c r="D5" s="250"/>
      <c r="E5" s="250"/>
      <c r="F5" s="250"/>
      <c r="G5" s="250"/>
      <c r="H5" s="250"/>
      <c r="I5" s="250"/>
      <c r="J5" s="250"/>
    </row>
    <row r="6" spans="1:12" ht="15.75" x14ac:dyDescent="0.25">
      <c r="A6" s="63"/>
      <c r="B6" s="56"/>
      <c r="C6" s="252" t="s">
        <v>121</v>
      </c>
      <c r="D6" s="252"/>
      <c r="E6" s="252"/>
      <c r="F6" s="252"/>
      <c r="G6" s="252"/>
      <c r="H6" s="252"/>
      <c r="I6" s="252"/>
      <c r="J6" s="252"/>
      <c r="K6" s="58"/>
    </row>
    <row r="7" spans="1:12" s="88" customFormat="1" ht="19.5" x14ac:dyDescent="0.35">
      <c r="A7" s="85" t="s">
        <v>154</v>
      </c>
      <c r="B7" s="88" t="s">
        <v>155</v>
      </c>
      <c r="C7" s="96"/>
      <c r="D7" s="96"/>
      <c r="E7" s="96"/>
      <c r="F7" s="96"/>
      <c r="G7" s="97"/>
      <c r="H7" s="97"/>
      <c r="I7" s="97"/>
      <c r="J7" s="97"/>
      <c r="K7" s="98"/>
    </row>
    <row r="8" spans="1:12" s="108" customFormat="1" ht="35.1" customHeight="1" x14ac:dyDescent="0.25">
      <c r="A8" s="253" t="s">
        <v>36</v>
      </c>
      <c r="B8" s="255" t="s">
        <v>122</v>
      </c>
      <c r="C8" s="256" t="s">
        <v>123</v>
      </c>
      <c r="D8" s="256" t="s">
        <v>124</v>
      </c>
      <c r="E8" s="256" t="s">
        <v>125</v>
      </c>
      <c r="F8" s="256" t="s">
        <v>126</v>
      </c>
      <c r="G8" s="258" t="s">
        <v>129</v>
      </c>
      <c r="H8" s="258"/>
      <c r="I8" s="258" t="s">
        <v>128</v>
      </c>
      <c r="J8" s="258"/>
    </row>
    <row r="9" spans="1:12" s="108" customFormat="1" ht="35.1" customHeight="1" x14ac:dyDescent="0.25">
      <c r="A9" s="254"/>
      <c r="B9" s="254"/>
      <c r="C9" s="257"/>
      <c r="D9" s="257"/>
      <c r="E9" s="257"/>
      <c r="F9" s="257"/>
      <c r="G9" s="100" t="s">
        <v>130</v>
      </c>
      <c r="H9" s="100" t="s">
        <v>131</v>
      </c>
      <c r="I9" s="100" t="s">
        <v>130</v>
      </c>
      <c r="J9" s="100" t="s">
        <v>131</v>
      </c>
    </row>
    <row r="10" spans="1:12" s="112" customFormat="1" ht="35.1" customHeight="1" x14ac:dyDescent="0.25">
      <c r="A10" s="62" t="s">
        <v>4</v>
      </c>
      <c r="B10" s="109" t="s">
        <v>8</v>
      </c>
      <c r="C10" s="110">
        <v>1</v>
      </c>
      <c r="D10" s="110">
        <v>2</v>
      </c>
      <c r="E10" s="110" t="s">
        <v>148</v>
      </c>
      <c r="F10" s="110">
        <v>4</v>
      </c>
      <c r="G10" s="62" t="s">
        <v>149</v>
      </c>
      <c r="H10" s="62" t="s">
        <v>150</v>
      </c>
      <c r="I10" s="62" t="s">
        <v>151</v>
      </c>
      <c r="J10" s="62" t="s">
        <v>152</v>
      </c>
      <c r="K10" s="111"/>
    </row>
    <row r="11" spans="1:12" s="117" customFormat="1" ht="35.1" customHeight="1" x14ac:dyDescent="0.25">
      <c r="A11" s="82"/>
      <c r="B11" s="113" t="s">
        <v>132</v>
      </c>
      <c r="C11" s="114">
        <f>SUM(C12:C22)+C29+C30+C31</f>
        <v>93926067</v>
      </c>
      <c r="D11" s="114">
        <f>SUM(D12:D22)+D29+D30+D31</f>
        <v>13417384000</v>
      </c>
      <c r="E11" s="114">
        <f>SUM(E12:E22)+E29+E30+E31</f>
        <v>13511310067</v>
      </c>
      <c r="F11" s="114">
        <f>SUM(F12:F22)+F29+F30+F31</f>
        <v>12569433437</v>
      </c>
      <c r="G11" s="115">
        <f>F11-D11</f>
        <v>-847950563</v>
      </c>
      <c r="H11" s="116">
        <f>F11/D11</f>
        <v>0.93680209473023957</v>
      </c>
      <c r="I11" s="115">
        <f>F11-E11</f>
        <v>-941876630</v>
      </c>
      <c r="J11" s="116">
        <f>F11/E11</f>
        <v>0.93028976277434139</v>
      </c>
      <c r="L11" s="132">
        <f>941876630-12494218</f>
        <v>929382412</v>
      </c>
    </row>
    <row r="12" spans="1:12" s="108" customFormat="1" ht="35.1" customHeight="1" x14ac:dyDescent="0.25">
      <c r="A12" s="67" t="s">
        <v>4</v>
      </c>
      <c r="B12" s="118" t="s">
        <v>21</v>
      </c>
      <c r="C12" s="119"/>
      <c r="D12" s="119"/>
      <c r="E12" s="119"/>
      <c r="F12" s="120"/>
      <c r="G12" s="121"/>
      <c r="H12" s="121"/>
      <c r="I12" s="121"/>
      <c r="J12" s="121"/>
    </row>
    <row r="13" spans="1:12" s="73" customFormat="1" ht="35.1" customHeight="1" x14ac:dyDescent="0.25">
      <c r="A13" s="68">
        <v>1</v>
      </c>
      <c r="B13" s="69" t="s">
        <v>133</v>
      </c>
      <c r="C13" s="70"/>
      <c r="D13" s="70"/>
      <c r="E13" s="70"/>
      <c r="F13" s="71"/>
      <c r="G13" s="72"/>
      <c r="H13" s="72"/>
      <c r="I13" s="72"/>
      <c r="J13" s="72"/>
    </row>
    <row r="14" spans="1:12" s="73" customFormat="1" ht="35.1" customHeight="1" x14ac:dyDescent="0.25">
      <c r="A14" s="68">
        <v>2</v>
      </c>
      <c r="B14" s="69" t="s">
        <v>134</v>
      </c>
      <c r="C14" s="122"/>
      <c r="D14" s="122"/>
      <c r="E14" s="122"/>
      <c r="F14" s="71"/>
      <c r="G14" s="72"/>
      <c r="H14" s="72"/>
      <c r="I14" s="72"/>
      <c r="J14" s="72"/>
    </row>
    <row r="15" spans="1:12" s="73" customFormat="1" ht="35.1" customHeight="1" x14ac:dyDescent="0.25">
      <c r="A15" s="68">
        <v>3</v>
      </c>
      <c r="B15" s="69" t="s">
        <v>135</v>
      </c>
      <c r="C15" s="70"/>
      <c r="D15" s="70"/>
      <c r="E15" s="70"/>
      <c r="F15" s="71"/>
      <c r="G15" s="72"/>
      <c r="H15" s="72"/>
      <c r="I15" s="72"/>
      <c r="J15" s="72"/>
    </row>
    <row r="16" spans="1:12" s="107" customFormat="1" ht="35.1" customHeight="1" x14ac:dyDescent="0.25">
      <c r="A16" s="68">
        <v>4</v>
      </c>
      <c r="B16" s="123" t="s">
        <v>136</v>
      </c>
      <c r="C16" s="101">
        <v>0</v>
      </c>
      <c r="D16" s="101">
        <v>70491000</v>
      </c>
      <c r="E16" s="101">
        <f>C16+D16</f>
        <v>70491000</v>
      </c>
      <c r="F16" s="104">
        <v>68766000</v>
      </c>
      <c r="G16" s="105">
        <f>F16-D16</f>
        <v>-1725000</v>
      </c>
      <c r="H16" s="106">
        <f>F16/D16</f>
        <v>0.97552879090947786</v>
      </c>
      <c r="I16" s="105">
        <f>F16-E16</f>
        <v>-1725000</v>
      </c>
      <c r="J16" s="106">
        <f>F16/E16</f>
        <v>0.97552879090947786</v>
      </c>
    </row>
    <row r="17" spans="1:10" s="73" customFormat="1" ht="35.1" customHeight="1" x14ac:dyDescent="0.25">
      <c r="A17" s="68">
        <v>5</v>
      </c>
      <c r="B17" s="69" t="s">
        <v>137</v>
      </c>
      <c r="C17" s="70"/>
      <c r="D17" s="70"/>
      <c r="E17" s="70"/>
      <c r="F17" s="71"/>
      <c r="G17" s="72"/>
      <c r="H17" s="72"/>
      <c r="I17" s="72"/>
      <c r="J17" s="72"/>
    </row>
    <row r="18" spans="1:10" s="73" customFormat="1" ht="35.1" customHeight="1" x14ac:dyDescent="0.25">
      <c r="A18" s="68">
        <v>6</v>
      </c>
      <c r="B18" s="69" t="s">
        <v>138</v>
      </c>
      <c r="C18" s="70"/>
      <c r="D18" s="70"/>
      <c r="E18" s="70"/>
      <c r="F18" s="71"/>
      <c r="G18" s="72"/>
      <c r="H18" s="72"/>
      <c r="I18" s="72"/>
      <c r="J18" s="72"/>
    </row>
    <row r="19" spans="1:10" s="73" customFormat="1" ht="35.1" customHeight="1" x14ac:dyDescent="0.25">
      <c r="A19" s="68">
        <v>7</v>
      </c>
      <c r="B19" s="69" t="s">
        <v>139</v>
      </c>
      <c r="C19" s="70"/>
      <c r="D19" s="70"/>
      <c r="E19" s="70"/>
      <c r="F19" s="71"/>
      <c r="G19" s="72"/>
      <c r="H19" s="72"/>
      <c r="I19" s="72"/>
      <c r="J19" s="72"/>
    </row>
    <row r="20" spans="1:10" s="73" customFormat="1" ht="35.1" customHeight="1" x14ac:dyDescent="0.25">
      <c r="A20" s="68">
        <v>8</v>
      </c>
      <c r="B20" s="69" t="s">
        <v>140</v>
      </c>
      <c r="C20" s="122"/>
      <c r="D20" s="122"/>
      <c r="E20" s="122"/>
      <c r="F20" s="71"/>
      <c r="G20" s="72"/>
      <c r="H20" s="72"/>
      <c r="I20" s="72"/>
      <c r="J20" s="72"/>
    </row>
    <row r="21" spans="1:10" s="73" customFormat="1" ht="35.1" customHeight="1" x14ac:dyDescent="0.25">
      <c r="A21" s="68">
        <v>9</v>
      </c>
      <c r="B21" s="124" t="s">
        <v>141</v>
      </c>
      <c r="C21" s="125">
        <v>0</v>
      </c>
      <c r="D21" s="125">
        <v>1600000000</v>
      </c>
      <c r="E21" s="125">
        <f>C21+D21</f>
        <v>1600000000</v>
      </c>
      <c r="F21" s="71">
        <v>814885000</v>
      </c>
      <c r="G21" s="102">
        <f>F21-D21</f>
        <v>-785115000</v>
      </c>
      <c r="H21" s="103">
        <f>F21/D21</f>
        <v>0.50930312499999997</v>
      </c>
      <c r="I21" s="102">
        <f>F21-E21</f>
        <v>-785115000</v>
      </c>
      <c r="J21" s="103">
        <f>F21/E21</f>
        <v>0.50930312499999997</v>
      </c>
    </row>
    <row r="22" spans="1:10" s="73" customFormat="1" ht="35.1" customHeight="1" x14ac:dyDescent="0.25">
      <c r="A22" s="68">
        <v>10</v>
      </c>
      <c r="B22" s="124" t="s">
        <v>142</v>
      </c>
      <c r="C22" s="125">
        <f>SUM(C23:C28)</f>
        <v>93926067</v>
      </c>
      <c r="D22" s="125">
        <f>SUM(D23:D28)</f>
        <v>11685693000</v>
      </c>
      <c r="E22" s="125">
        <f>SUM(E23:E28)</f>
        <v>11779619067</v>
      </c>
      <c r="F22" s="125">
        <f>SUM(F23:F28)</f>
        <v>11624582437</v>
      </c>
      <c r="G22" s="102">
        <f t="shared" ref="G22:G28" si="0">F22-D22</f>
        <v>-61110563</v>
      </c>
      <c r="H22" s="103">
        <f t="shared" ref="H22:H28" si="1">F22/D22</f>
        <v>0.99477048019317293</v>
      </c>
      <c r="I22" s="102">
        <f>F22-E22</f>
        <v>-155036630</v>
      </c>
      <c r="J22" s="103">
        <f t="shared" ref="J22:J28" si="2">F22/E22</f>
        <v>0.98683857015085252</v>
      </c>
    </row>
    <row r="23" spans="1:10" s="79" customFormat="1" ht="35.1" customHeight="1" x14ac:dyDescent="0.25">
      <c r="A23" s="65"/>
      <c r="B23" s="74" t="s">
        <v>156</v>
      </c>
      <c r="C23" s="75">
        <v>0</v>
      </c>
      <c r="D23" s="75">
        <v>3325890000</v>
      </c>
      <c r="E23" s="75">
        <f>D23</f>
        <v>3325890000</v>
      </c>
      <c r="F23" s="76">
        <f>D23</f>
        <v>3325890000</v>
      </c>
      <c r="G23" s="77">
        <f t="shared" si="0"/>
        <v>0</v>
      </c>
      <c r="H23" s="78">
        <f t="shared" si="1"/>
        <v>1</v>
      </c>
      <c r="I23" s="77">
        <f t="shared" ref="I23:I28" si="3">F23-E23</f>
        <v>0</v>
      </c>
      <c r="J23" s="78">
        <f t="shared" si="2"/>
        <v>1</v>
      </c>
    </row>
    <row r="24" spans="1:10" s="79" customFormat="1" ht="35.1" customHeight="1" x14ac:dyDescent="0.25">
      <c r="A24" s="65"/>
      <c r="B24" s="126" t="s">
        <v>157</v>
      </c>
      <c r="C24" s="75">
        <v>93926067</v>
      </c>
      <c r="D24" s="75">
        <v>81510000</v>
      </c>
      <c r="E24" s="75">
        <f>C24+D24</f>
        <v>175436067</v>
      </c>
      <c r="F24" s="76">
        <v>162941849</v>
      </c>
      <c r="G24" s="77">
        <f t="shared" si="0"/>
        <v>81431849</v>
      </c>
      <c r="H24" s="78">
        <f t="shared" si="1"/>
        <v>1.9990412096675254</v>
      </c>
      <c r="I24" s="77">
        <f t="shared" si="3"/>
        <v>-12494218</v>
      </c>
      <c r="J24" s="78">
        <f t="shared" si="2"/>
        <v>0.9287819305707532</v>
      </c>
    </row>
    <row r="25" spans="1:10" s="79" customFormat="1" ht="35.1" customHeight="1" x14ac:dyDescent="0.25">
      <c r="A25" s="65"/>
      <c r="B25" s="126" t="s">
        <v>159</v>
      </c>
      <c r="C25" s="75">
        <v>0</v>
      </c>
      <c r="D25" s="75">
        <v>65013000</v>
      </c>
      <c r="E25" s="75">
        <f t="shared" ref="E25:E28" si="4">C25+D25</f>
        <v>65013000</v>
      </c>
      <c r="F25" s="76">
        <v>65013000</v>
      </c>
      <c r="G25" s="77">
        <f t="shared" si="0"/>
        <v>0</v>
      </c>
      <c r="H25" s="78">
        <f t="shared" si="1"/>
        <v>1</v>
      </c>
      <c r="I25" s="77">
        <f t="shared" si="3"/>
        <v>0</v>
      </c>
      <c r="J25" s="78">
        <f t="shared" si="2"/>
        <v>1</v>
      </c>
    </row>
    <row r="26" spans="1:10" s="79" customFormat="1" ht="35.1" customHeight="1" x14ac:dyDescent="0.25">
      <c r="A26" s="65"/>
      <c r="B26" s="74" t="s">
        <v>165</v>
      </c>
      <c r="C26" s="75">
        <v>0</v>
      </c>
      <c r="D26" s="75">
        <v>1338000000</v>
      </c>
      <c r="E26" s="75">
        <f t="shared" si="4"/>
        <v>1338000000</v>
      </c>
      <c r="F26" s="76">
        <v>1206001163</v>
      </c>
      <c r="G26" s="83">
        <f t="shared" si="0"/>
        <v>-131998837</v>
      </c>
      <c r="H26" s="84">
        <f t="shared" si="1"/>
        <v>0.90134616068759343</v>
      </c>
      <c r="I26" s="83">
        <f t="shared" si="3"/>
        <v>-131998837</v>
      </c>
      <c r="J26" s="78">
        <f t="shared" si="2"/>
        <v>0.90134616068759343</v>
      </c>
    </row>
    <row r="27" spans="1:10" s="79" customFormat="1" ht="35.1" customHeight="1" x14ac:dyDescent="0.25">
      <c r="A27" s="65"/>
      <c r="B27" s="74" t="s">
        <v>158</v>
      </c>
      <c r="C27" s="75">
        <v>0</v>
      </c>
      <c r="D27" s="75">
        <f>4948000000</f>
        <v>4948000000</v>
      </c>
      <c r="E27" s="75">
        <f t="shared" ref="E27" si="5">C27+D27</f>
        <v>4948000000</v>
      </c>
      <c r="F27" s="76">
        <f>4946500000</f>
        <v>4946500000</v>
      </c>
      <c r="G27" s="77">
        <f t="shared" ref="G27" si="6">F27-D27</f>
        <v>-1500000</v>
      </c>
      <c r="H27" s="78">
        <f t="shared" ref="H27" si="7">F27/D27</f>
        <v>0.99969684721099439</v>
      </c>
      <c r="I27" s="77">
        <f t="shared" ref="I27" si="8">F27-E27</f>
        <v>-1500000</v>
      </c>
      <c r="J27" s="78">
        <f t="shared" ref="J27" si="9">F27/E27</f>
        <v>0.99969684721099439</v>
      </c>
    </row>
    <row r="28" spans="1:10" s="79" customFormat="1" ht="35.1" customHeight="1" x14ac:dyDescent="0.25">
      <c r="A28" s="65"/>
      <c r="B28" s="74" t="s">
        <v>166</v>
      </c>
      <c r="C28" s="75">
        <v>0</v>
      </c>
      <c r="D28" s="75">
        <v>1927280000</v>
      </c>
      <c r="E28" s="75">
        <f t="shared" si="4"/>
        <v>1927280000</v>
      </c>
      <c r="F28" s="76">
        <v>1918236425</v>
      </c>
      <c r="G28" s="77">
        <f t="shared" si="0"/>
        <v>-9043575</v>
      </c>
      <c r="H28" s="78">
        <f t="shared" si="1"/>
        <v>0.99530759671661617</v>
      </c>
      <c r="I28" s="77">
        <f t="shared" si="3"/>
        <v>-9043575</v>
      </c>
      <c r="J28" s="78">
        <f t="shared" si="2"/>
        <v>0.99530759671661617</v>
      </c>
    </row>
    <row r="29" spans="1:10" s="73" customFormat="1" ht="35.1" customHeight="1" x14ac:dyDescent="0.25">
      <c r="A29" s="68">
        <v>11</v>
      </c>
      <c r="B29" s="124" t="s">
        <v>143</v>
      </c>
      <c r="C29" s="125"/>
      <c r="D29" s="125"/>
      <c r="E29" s="125"/>
      <c r="F29" s="71"/>
      <c r="G29" s="72"/>
      <c r="H29" s="72"/>
      <c r="I29" s="72"/>
      <c r="J29" s="72"/>
    </row>
    <row r="30" spans="1:10" s="73" customFormat="1" ht="35.1" customHeight="1" x14ac:dyDescent="0.25">
      <c r="A30" s="68">
        <v>12</v>
      </c>
      <c r="B30" s="69" t="s">
        <v>144</v>
      </c>
      <c r="C30" s="70">
        <v>0</v>
      </c>
      <c r="D30" s="70">
        <v>61200000</v>
      </c>
      <c r="E30" s="70">
        <f>C30+D30</f>
        <v>61200000</v>
      </c>
      <c r="F30" s="71">
        <v>61200000</v>
      </c>
      <c r="G30" s="102">
        <f>F30-D30</f>
        <v>0</v>
      </c>
      <c r="H30" s="127">
        <f>F30/D30</f>
        <v>1</v>
      </c>
      <c r="I30" s="102">
        <f>F30-E30</f>
        <v>0</v>
      </c>
      <c r="J30" s="127">
        <f>F30/E30</f>
        <v>1</v>
      </c>
    </row>
    <row r="31" spans="1:10" s="73" customFormat="1" ht="35.1" customHeight="1" x14ac:dyDescent="0.25">
      <c r="A31" s="68">
        <v>13</v>
      </c>
      <c r="B31" s="69" t="s">
        <v>145</v>
      </c>
      <c r="C31" s="70"/>
      <c r="D31" s="70"/>
      <c r="E31" s="70"/>
      <c r="F31" s="71"/>
      <c r="G31" s="72"/>
      <c r="H31" s="72"/>
      <c r="I31" s="72"/>
      <c r="J31" s="72"/>
    </row>
    <row r="32" spans="1:10" s="108" customFormat="1" ht="37.5" customHeight="1" x14ac:dyDescent="0.25">
      <c r="A32" s="99" t="s">
        <v>8</v>
      </c>
      <c r="B32" s="128" t="s">
        <v>146</v>
      </c>
      <c r="C32" s="129"/>
      <c r="D32" s="129"/>
      <c r="E32" s="129"/>
      <c r="F32" s="130"/>
      <c r="G32" s="131"/>
      <c r="H32" s="131"/>
      <c r="I32" s="131"/>
      <c r="J32" s="131"/>
    </row>
    <row r="33" spans="1:10" s="73" customFormat="1" ht="35.1" customHeight="1" x14ac:dyDescent="0.25">
      <c r="A33" s="68" t="s">
        <v>73</v>
      </c>
      <c r="B33" s="69" t="s">
        <v>147</v>
      </c>
      <c r="C33" s="70"/>
      <c r="D33" s="70"/>
      <c r="E33" s="70"/>
      <c r="F33" s="71"/>
      <c r="G33" s="72"/>
      <c r="H33" s="72"/>
      <c r="I33" s="72"/>
      <c r="J33" s="72"/>
    </row>
    <row r="34" spans="1:10" s="88" customFormat="1" ht="18.75" x14ac:dyDescent="0.3">
      <c r="A34" s="85" t="s">
        <v>160</v>
      </c>
      <c r="B34" s="86" t="s">
        <v>161</v>
      </c>
      <c r="C34" s="87"/>
      <c r="D34" s="87"/>
      <c r="E34" s="87"/>
      <c r="F34" s="87"/>
    </row>
    <row r="35" spans="1:10" s="88" customFormat="1" ht="45.75" customHeight="1" x14ac:dyDescent="0.3">
      <c r="A35" s="89" t="s">
        <v>162</v>
      </c>
      <c r="B35" s="243" t="s">
        <v>163</v>
      </c>
      <c r="C35" s="244"/>
      <c r="D35" s="244"/>
      <c r="E35" s="244"/>
      <c r="F35" s="244"/>
      <c r="G35" s="244"/>
      <c r="H35" s="244"/>
      <c r="I35" s="244"/>
      <c r="J35" s="244"/>
    </row>
    <row r="36" spans="1:10" s="91" customFormat="1" ht="35.25" customHeight="1" x14ac:dyDescent="0.3">
      <c r="A36" s="90"/>
      <c r="B36" s="240" t="s">
        <v>173</v>
      </c>
      <c r="C36" s="240"/>
      <c r="D36" s="240"/>
      <c r="E36" s="240"/>
      <c r="F36" s="240"/>
      <c r="G36" s="240"/>
      <c r="H36" s="240"/>
      <c r="I36" s="240"/>
      <c r="J36" s="240"/>
    </row>
    <row r="37" spans="1:10" s="91" customFormat="1" ht="38.25" customHeight="1" x14ac:dyDescent="0.3">
      <c r="A37" s="90"/>
      <c r="B37" s="236" t="s">
        <v>183</v>
      </c>
      <c r="C37" s="239"/>
      <c r="D37" s="239"/>
      <c r="E37" s="239"/>
      <c r="F37" s="239"/>
      <c r="G37" s="239"/>
      <c r="H37" s="239"/>
      <c r="I37" s="239"/>
      <c r="J37" s="239"/>
    </row>
    <row r="38" spans="1:10" s="91" customFormat="1" ht="45" customHeight="1" x14ac:dyDescent="0.3">
      <c r="A38" s="90"/>
      <c r="B38" s="236" t="s">
        <v>182</v>
      </c>
      <c r="C38" s="236"/>
      <c r="D38" s="236"/>
      <c r="E38" s="236"/>
      <c r="F38" s="236"/>
      <c r="G38" s="236"/>
      <c r="H38" s="236"/>
      <c r="I38" s="236"/>
      <c r="J38" s="236"/>
    </row>
    <row r="39" spans="1:10" s="91" customFormat="1" ht="20.25" customHeight="1" x14ac:dyDescent="0.3">
      <c r="A39" s="90"/>
      <c r="B39" s="240" t="s">
        <v>172</v>
      </c>
      <c r="C39" s="241"/>
      <c r="D39" s="241"/>
      <c r="E39" s="241"/>
      <c r="F39" s="241"/>
      <c r="G39" s="241"/>
      <c r="H39" s="241"/>
      <c r="I39" s="241"/>
      <c r="J39" s="241"/>
    </row>
    <row r="40" spans="1:10" s="91" customFormat="1" ht="16.5" customHeight="1" x14ac:dyDescent="0.3">
      <c r="A40" s="90"/>
      <c r="B40" s="242" t="s">
        <v>171</v>
      </c>
      <c r="C40" s="242"/>
      <c r="D40" s="242"/>
      <c r="E40" s="242"/>
      <c r="F40" s="242"/>
      <c r="G40" s="242"/>
      <c r="H40" s="242"/>
      <c r="I40" s="242"/>
      <c r="J40" s="242"/>
    </row>
    <row r="41" spans="1:10" s="59" customFormat="1" ht="52.5" customHeight="1" x14ac:dyDescent="0.3">
      <c r="A41" s="92" t="s">
        <v>170</v>
      </c>
      <c r="B41" s="245" t="s">
        <v>164</v>
      </c>
      <c r="C41" s="246"/>
      <c r="D41" s="246"/>
      <c r="E41" s="246"/>
      <c r="F41" s="246"/>
      <c r="G41" s="246"/>
      <c r="H41" s="246"/>
      <c r="I41" s="246"/>
      <c r="J41" s="246"/>
    </row>
    <row r="42" spans="1:10" s="60" customFormat="1" ht="18.75" x14ac:dyDescent="0.3">
      <c r="A42" s="64"/>
      <c r="B42" s="238" t="s">
        <v>169</v>
      </c>
      <c r="C42" s="238"/>
      <c r="D42" s="238"/>
      <c r="E42" s="238"/>
      <c r="F42" s="238"/>
      <c r="G42" s="238"/>
      <c r="H42" s="238"/>
      <c r="I42" s="238"/>
      <c r="J42" s="238"/>
    </row>
    <row r="43" spans="1:10" s="60" customFormat="1" ht="57" customHeight="1" x14ac:dyDescent="0.3">
      <c r="A43" s="64"/>
      <c r="B43" s="236" t="s">
        <v>168</v>
      </c>
      <c r="C43" s="239"/>
      <c r="D43" s="239"/>
      <c r="E43" s="239"/>
      <c r="F43" s="239"/>
      <c r="G43" s="239"/>
      <c r="H43" s="239"/>
      <c r="I43" s="239"/>
      <c r="J43" s="239"/>
    </row>
    <row r="44" spans="1:10" s="60" customFormat="1" ht="64.5" customHeight="1" x14ac:dyDescent="0.3">
      <c r="A44" s="93"/>
      <c r="B44" s="236" t="s">
        <v>181</v>
      </c>
      <c r="C44" s="239"/>
      <c r="D44" s="239"/>
      <c r="E44" s="239"/>
      <c r="F44" s="239"/>
      <c r="G44" s="239"/>
      <c r="H44" s="239"/>
      <c r="I44" s="239"/>
      <c r="J44" s="239"/>
    </row>
    <row r="45" spans="1:10" s="60" customFormat="1" ht="45" customHeight="1" x14ac:dyDescent="0.3">
      <c r="A45" s="93"/>
      <c r="B45" s="236" t="s">
        <v>180</v>
      </c>
      <c r="C45" s="236"/>
      <c r="D45" s="236"/>
      <c r="E45" s="236"/>
      <c r="F45" s="236"/>
      <c r="G45" s="236"/>
      <c r="H45" s="236"/>
      <c r="I45" s="236"/>
      <c r="J45" s="236"/>
    </row>
    <row r="46" spans="1:10" s="60" customFormat="1" ht="144.75" customHeight="1" x14ac:dyDescent="0.3">
      <c r="A46" s="64"/>
      <c r="B46" s="240" t="s">
        <v>167</v>
      </c>
      <c r="C46" s="241"/>
      <c r="D46" s="241"/>
      <c r="E46" s="241"/>
      <c r="F46" s="241"/>
      <c r="G46" s="241"/>
      <c r="H46" s="241"/>
      <c r="I46" s="241"/>
      <c r="J46" s="241"/>
    </row>
    <row r="47" spans="1:10" s="60" customFormat="1" ht="18" customHeight="1" x14ac:dyDescent="0.3">
      <c r="A47" s="64"/>
      <c r="C47" s="94"/>
      <c r="D47" s="94"/>
      <c r="E47" s="94"/>
      <c r="F47" s="235" t="s">
        <v>176</v>
      </c>
      <c r="G47" s="235"/>
      <c r="H47" s="235"/>
      <c r="I47" s="235"/>
      <c r="J47" s="235"/>
    </row>
    <row r="48" spans="1:10" s="59" customFormat="1" ht="18" customHeight="1" x14ac:dyDescent="0.3">
      <c r="A48" s="92"/>
      <c r="B48" s="59" t="s">
        <v>174</v>
      </c>
      <c r="C48" s="237" t="s">
        <v>179</v>
      </c>
      <c r="D48" s="237"/>
      <c r="E48" s="237"/>
      <c r="F48" s="95"/>
      <c r="G48" s="234" t="s">
        <v>175</v>
      </c>
      <c r="H48" s="234"/>
      <c r="I48" s="234"/>
    </row>
  </sheetData>
  <mergeCells count="29">
    <mergeCell ref="C6:J6"/>
    <mergeCell ref="A8:A9"/>
    <mergeCell ref="B8:B9"/>
    <mergeCell ref="C8:C9"/>
    <mergeCell ref="F8:F9"/>
    <mergeCell ref="I8:J8"/>
    <mergeCell ref="D8:D9"/>
    <mergeCell ref="E8:E9"/>
    <mergeCell ref="G8:H8"/>
    <mergeCell ref="A1:B1"/>
    <mergeCell ref="A3:J3"/>
    <mergeCell ref="A5:J5"/>
    <mergeCell ref="A4:J4"/>
    <mergeCell ref="H2:J2"/>
    <mergeCell ref="B40:J40"/>
    <mergeCell ref="B35:J35"/>
    <mergeCell ref="B41:J41"/>
    <mergeCell ref="B37:J37"/>
    <mergeCell ref="B39:J39"/>
    <mergeCell ref="B38:J38"/>
    <mergeCell ref="B36:J36"/>
    <mergeCell ref="G48:I48"/>
    <mergeCell ref="F47:J47"/>
    <mergeCell ref="B45:J45"/>
    <mergeCell ref="C48:E48"/>
    <mergeCell ref="B42:J42"/>
    <mergeCell ref="B44:J44"/>
    <mergeCell ref="B46:J46"/>
    <mergeCell ref="B43:J43"/>
  </mergeCells>
  <pageMargins left="0.51" right="0.35" top="0.35433070866141703" bottom="0.15748031496063" header="0.31496062992126" footer="0.31496062992126"/>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59EE4C-9619-46D8-8FE8-306FE19C126F}">
  <ds:schemaRefs>
    <ds:schemaRef ds:uri="http://purl.org/dc/dcmitype/"/>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9D0264D-01EB-4531-8483-8A2F83FC3EF6}">
  <ds:schemaRefs>
    <ds:schemaRef ds:uri="http://schemas.microsoft.com/sharepoint/v3/contenttype/forms"/>
  </ds:schemaRefs>
</ds:datastoreItem>
</file>

<file path=customXml/itemProps3.xml><?xml version="1.0" encoding="utf-8"?>
<ds:datastoreItem xmlns:ds="http://schemas.openxmlformats.org/officeDocument/2006/customXml" ds:itemID="{C4E03ED5-AE04-4236-BEE2-7BE1480BE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QUÝ II.2025</vt:lpstr>
      <vt:lpstr>Bieu 6</vt:lpstr>
      <vt:lpstr>Bieu 7</vt:lpstr>
      <vt:lpstr>Bieu 8</vt:lpstr>
      <vt:lpstr>Bieu 9</vt:lpstr>
      <vt:lpstr>Bieu 10</vt:lpstr>
      <vt:lpstr>Sheet1</vt:lpstr>
      <vt:lpstr>Bieu 4 (2)</vt:lpstr>
      <vt:lpstr>'Bieu 4 (2)'!Print_Area</vt:lpstr>
      <vt:lpstr>'Bieu 10'!Print_Titles</vt:lpstr>
      <vt:lpstr>'Bieu 4 (2)'!Print_Titles</vt:lpstr>
      <vt:lpstr>'Bieu 6'!Print_Titles</vt:lpstr>
      <vt:lpstr>'Bieu 7'!Print_Titles</vt:lpstr>
      <vt:lpstr>'Bieu 8'!Print_Titles</vt:lpstr>
      <vt:lpstr>'Bieu 9'!Print_Titles</vt:lpstr>
      <vt:lpstr>'QUÝ II.2025'!Print_Titles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Windows User</cp:lastModifiedBy>
  <cp:lastPrinted>2025-07-02T01:23:38Z</cp:lastPrinted>
  <dcterms:created xsi:type="dcterms:W3CDTF">2016-10-14T10:52:32Z</dcterms:created>
  <dcterms:modified xsi:type="dcterms:W3CDTF">2025-07-02T01:23:43Z</dcterms:modified>
</cp:coreProperties>
</file>