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5345" windowHeight="3960"/>
  </bookViews>
  <sheets>
    <sheet name="Dự án Ưu tiên đầu tư" sheetId="5" r:id="rId1"/>
  </sheets>
  <definedNames>
    <definedName name="_xlnm.Print_Titles" localSheetId="0">'Dự án Ưu tiên đầu tư'!$3:$4</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 i="5" l="1"/>
  <c r="D7" i="5"/>
  <c r="D9" i="5"/>
  <c r="C9" i="5"/>
  <c r="D8" i="5" l="1"/>
  <c r="C5" i="5" l="1"/>
  <c r="D5" i="5" l="1"/>
</calcChain>
</file>

<file path=xl/sharedStrings.xml><?xml version="1.0" encoding="utf-8"?>
<sst xmlns="http://schemas.openxmlformats.org/spreadsheetml/2006/main" count="38" uniqueCount="29">
  <si>
    <t>STT</t>
  </si>
  <si>
    <t>Hạng mục</t>
  </si>
  <si>
    <t>Ghi chú</t>
  </si>
  <si>
    <t>Tổng cộng</t>
  </si>
  <si>
    <t>2023-2030</t>
  </si>
  <si>
    <t>2026-2030</t>
  </si>
  <si>
    <t>Danh mục dự án ưu tiên đầu tư</t>
  </si>
  <si>
    <t>Quy mô dự án (ha)</t>
  </si>
  <si>
    <t>Khái toán tổng mức đầu tư (triệu đồng)</t>
  </si>
  <si>
    <t xml:space="preserve">Phương thức thực hiện </t>
  </si>
  <si>
    <t>XHH</t>
  </si>
  <si>
    <t>Nguồn vốn</t>
  </si>
  <si>
    <t>LDLK hoặc cho thuê MTR</t>
  </si>
  <si>
    <t xml:space="preserve">Bảng 4. Danh mục các dự án ưu đầu tư tiên phát triển du lịch sinh thái, nghỉ dưỡng, giải trí </t>
  </si>
  <si>
    <t>Dự án Khu nghỉ dưỡng cao cấp Vườn quốc gia Lò Gò - Xa Mát</t>
  </si>
  <si>
    <t>Nội dung đầu tư</t>
  </si>
  <si>
    <t>Địa  điểm đầu tư</t>
  </si>
  <si>
    <t>Phân khu hành chính dịch vụ VQG</t>
  </si>
  <si>
    <t xml:space="preserve">Xây dựng Khu nghỉ dưỡng cao cấp quy mô 100 phòng tiêu chuẩn đạt 3 sao trở lên, nâng cấp các tuyến đường nội bộ tại Khu Hành chính dịch vụ </t>
  </si>
  <si>
    <t xml:space="preserve">Thời gian đầu tư </t>
  </si>
  <si>
    <t>Dự án Khu vui chơi giải trí Vườn quốc gia Lò Gò - Xa Mát</t>
  </si>
  <si>
    <t xml:space="preserve">Xây dựng các công trình Khu vui chơi giải trí cộng đồng, Nhà hàng, khu giải trí đêm muộn, Karaoke, Bãi đỗ xe ... tại Khu Hành chính dịch vụ nhằm phục vụ nhu cầu khách du lịch; xây dựng dưới tán rừng, không chuyển đổi mục đích sử dụng rừng. </t>
  </si>
  <si>
    <t xml:space="preserve">Xây dựng Khu nuôi thả thú bán hoang dã tại Khu Hành chính dịch vụ nhằm phục vụ nhu cầu tham quan của du khách; thực hiện dưới tán rừng, không chuyển đổi mục đích sử dụng rừng. </t>
  </si>
  <si>
    <t>Dự án Khu sinh thái nghỉ dưỡng dưới tán rừng</t>
  </si>
  <si>
    <t>Xây dựng các cụm lều trú chân, chòi sinh thái, các công trình phụ trợ tại Khu DLST Đa Ha, Lò Gò, Tà Nốt và Chàng Riệc; Bến thuyền Lò Gò, khu triển lãm và quà lưu niệm, nhà ăn, dịch vụ giải khát và giải trí tại chỗ phục vụ nhu cầu của du khách lưu trú, nghỉ dưỡng. Xây dựng dưới tán rừng hoặc nơi không có cây rừng, không chuyển đổi mục đích sử dụng rừng.</t>
  </si>
  <si>
    <t>Khu Du lịch sinh thái Đa Ha, Lò Gò, Tà Nốt và Chàng Riệc</t>
  </si>
  <si>
    <t>Dự án Công viên động vật hoang dã</t>
  </si>
  <si>
    <t>Xã hội hóa (XHH)</t>
  </si>
  <si>
    <t xml:space="preserve">Kèm theo Quyết định số                   /QĐ-UBND ngày      tháng 4  năm 2023 của UBND tỉnh Tây Ninh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</si>
</sst>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9">
    <font>
      <sz val="11"/>
      <color theme="1"/>
      <name val="Calibri"/>
      <family val="2"/>
      <charset val="163"/>
      <scheme val="minor"/>
    </font>
    <font>
      <sz val="12"/>
      <color theme="1"/>
      <name val="Calibri Light"/>
      <family val="1"/>
      <charset val="163"/>
      <scheme val="major"/>
    </font>
    <font>
      <sz val="12"/>
      <name val="Calibri Light"/>
      <family val="1"/>
      <charset val="163"/>
      <scheme val="major"/>
    </font>
    <font>
      <b/>
      <sz val="12"/>
      <color theme="1"/>
      <name val="Times New Roman"/>
      <family val="1"/>
      <charset val="163"/>
    </font>
    <font>
      <sz val="12"/>
      <name val="Times New Roman"/>
      <family val="1"/>
      <charset val="163"/>
    </font>
    <font>
      <b/>
      <sz val="12"/>
      <name val="Times New Roman"/>
      <family val="1"/>
      <charset val="163"/>
    </font>
    <font>
      <b/>
      <sz val="14"/>
      <color theme="1"/>
      <name val="Times New Roman"/>
      <family val="1"/>
      <charset val="163"/>
    </font>
    <font>
      <sz val="12"/>
      <name val="Times New Roman"/>
      <family val="1"/>
    </font>
    <font>
      <b/>
      <i/>
      <sz val="14"/>
      <color theme="1"/>
      <name val="Times New Roman"/>
      <family val="1"/>
      <charset val="163"/>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5">
    <xf numFmtId="0" fontId="0" fillId="0" borderId="0" xfId="0"/>
    <xf numFmtId="0" fontId="1" fillId="0" borderId="0" xfId="0" applyFont="1" applyFill="1"/>
    <xf numFmtId="0" fontId="1" fillId="0" borderId="0" xfId="0" applyFont="1" applyFill="1" applyAlignment="1">
      <alignment horizontal="center"/>
    </xf>
    <xf numFmtId="0" fontId="0" fillId="0" borderId="0" xfId="0" applyFill="1"/>
    <xf numFmtId="3" fontId="1" fillId="0" borderId="0" xfId="0" applyNumberFormat="1" applyFont="1" applyFill="1" applyAlignment="1">
      <alignment horizontal="right"/>
    </xf>
    <xf numFmtId="0" fontId="1" fillId="0" borderId="1" xfId="0" applyFont="1" applyFill="1" applyBorder="1"/>
    <xf numFmtId="0" fontId="2" fillId="0" borderId="0" xfId="0" applyFont="1" applyFill="1"/>
    <xf numFmtId="0" fontId="4" fillId="0" borderId="1" xfId="0" applyFont="1" applyFill="1" applyBorder="1" applyAlignment="1">
      <alignment horizontal="justify" vertical="center" wrapText="1"/>
    </xf>
    <xf numFmtId="0" fontId="4" fillId="0" borderId="1" xfId="0" applyFont="1" applyFill="1" applyBorder="1" applyAlignment="1">
      <alignment horizontal="center" vertical="center" wrapText="1" shrinkToFit="1"/>
    </xf>
    <xf numFmtId="0" fontId="4" fillId="0" borderId="1" xfId="0" applyFont="1" applyFill="1" applyBorder="1" applyAlignment="1">
      <alignment horizontal="left" vertical="center" wrapText="1" shrinkToFit="1"/>
    </xf>
    <xf numFmtId="0" fontId="4" fillId="0" borderId="1" xfId="0"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164" fontId="1" fillId="0" borderId="0" xfId="0" applyNumberFormat="1" applyFont="1" applyFill="1" applyAlignment="1">
      <alignment horizontal="center"/>
    </xf>
    <xf numFmtId="3" fontId="4" fillId="0" borderId="1" xfId="0" applyNumberFormat="1" applyFont="1" applyFill="1" applyBorder="1" applyAlignment="1">
      <alignment horizontal="center" vertical="center" wrapText="1"/>
    </xf>
    <xf numFmtId="3" fontId="1" fillId="0" borderId="0" xfId="0" applyNumberFormat="1" applyFont="1" applyFill="1" applyAlignment="1">
      <alignment horizontal="center"/>
    </xf>
    <xf numFmtId="164" fontId="4"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shrinkToFit="1"/>
    </xf>
    <xf numFmtId="0" fontId="7" fillId="0" borderId="1" xfId="0" applyFont="1" applyFill="1" applyBorder="1" applyAlignment="1">
      <alignment horizontal="left" vertical="center" wrapText="1" shrinkToFit="1"/>
    </xf>
    <xf numFmtId="3" fontId="1" fillId="0" borderId="1" xfId="0" applyNumberFormat="1" applyFont="1" applyFill="1" applyBorder="1"/>
    <xf numFmtId="0" fontId="3" fillId="0" borderId="1" xfId="0" applyFont="1" applyFill="1" applyBorder="1" applyAlignment="1">
      <alignment horizontal="center" vertical="center" wrapText="1" shrinkToFit="1"/>
    </xf>
    <xf numFmtId="0" fontId="6" fillId="0" borderId="0" xfId="0" applyFont="1" applyFill="1" applyAlignment="1">
      <alignment horizontal="center"/>
    </xf>
    <xf numFmtId="0" fontId="5" fillId="0" borderId="1" xfId="0" applyFont="1" applyFill="1" applyBorder="1" applyAlignment="1">
      <alignment horizontal="center" vertical="center" wrapText="1" shrinkToFit="1"/>
    </xf>
    <xf numFmtId="164" fontId="3" fillId="0" borderId="1" xfId="0" applyNumberFormat="1" applyFont="1" applyFill="1" applyBorder="1" applyAlignment="1">
      <alignment horizontal="center" vertical="center" wrapText="1" shrinkToFit="1"/>
    </xf>
    <xf numFmtId="0" fontId="8" fillId="0" borderId="0" xfId="0"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abSelected="1" workbookViewId="0">
      <selection activeCell="J9" sqref="J9"/>
    </sheetView>
  </sheetViews>
  <sheetFormatPr defaultColWidth="9" defaultRowHeight="15.75"/>
  <cols>
    <col min="1" max="1" width="5.7109375" style="2" customWidth="1"/>
    <col min="2" max="2" width="20.85546875" style="1" customWidth="1"/>
    <col min="3" max="3" width="7.42578125" style="13" customWidth="1"/>
    <col min="4" max="4" width="10.42578125" style="15" customWidth="1"/>
    <col min="5" max="5" width="8" style="15" customWidth="1"/>
    <col min="6" max="6" width="11.42578125" style="15" customWidth="1"/>
    <col min="7" max="7" width="9" style="2" customWidth="1"/>
    <col min="8" max="8" width="50.7109375" style="3" customWidth="1"/>
    <col min="9" max="9" width="18.28515625" style="4" customWidth="1"/>
    <col min="10" max="10" width="30" style="4" customWidth="1"/>
    <col min="11" max="11" width="21.7109375" style="1" customWidth="1"/>
    <col min="12" max="12" width="9" style="1"/>
    <col min="13" max="13" width="12.42578125" style="1" customWidth="1"/>
    <col min="14" max="14" width="11.42578125" style="1" customWidth="1"/>
    <col min="15" max="15" width="10.7109375" style="1" customWidth="1"/>
    <col min="16" max="16384" width="9" style="1"/>
  </cols>
  <sheetData>
    <row r="1" spans="1:10" ht="18.75">
      <c r="A1" s="21" t="s">
        <v>13</v>
      </c>
      <c r="B1" s="21"/>
      <c r="C1" s="21"/>
      <c r="D1" s="21"/>
      <c r="E1" s="21"/>
      <c r="F1" s="21"/>
      <c r="G1" s="21"/>
      <c r="H1" s="21"/>
      <c r="I1" s="21"/>
    </row>
    <row r="2" spans="1:10" ht="19.5">
      <c r="A2" s="24" t="s">
        <v>28</v>
      </c>
      <c r="B2" s="24"/>
      <c r="C2" s="24"/>
      <c r="D2" s="24"/>
      <c r="E2" s="24"/>
      <c r="F2" s="24"/>
      <c r="G2" s="24"/>
      <c r="H2" s="24"/>
      <c r="I2" s="24"/>
      <c r="J2" s="1"/>
    </row>
    <row r="3" spans="1:10" ht="42" customHeight="1">
      <c r="A3" s="20" t="s">
        <v>0</v>
      </c>
      <c r="B3" s="20" t="s">
        <v>6</v>
      </c>
      <c r="C3" s="23" t="s">
        <v>7</v>
      </c>
      <c r="D3" s="23" t="s">
        <v>8</v>
      </c>
      <c r="E3" s="23" t="s">
        <v>11</v>
      </c>
      <c r="F3" s="23" t="s">
        <v>9</v>
      </c>
      <c r="G3" s="20" t="s">
        <v>19</v>
      </c>
      <c r="H3" s="22" t="s">
        <v>15</v>
      </c>
      <c r="I3" s="20" t="s">
        <v>16</v>
      </c>
      <c r="J3" s="1"/>
    </row>
    <row r="4" spans="1:10" ht="48.75" customHeight="1">
      <c r="A4" s="20"/>
      <c r="B4" s="20" t="s">
        <v>1</v>
      </c>
      <c r="C4" s="23"/>
      <c r="D4" s="23" t="s">
        <v>2</v>
      </c>
      <c r="E4" s="23"/>
      <c r="F4" s="23"/>
      <c r="G4" s="20"/>
      <c r="H4" s="22"/>
      <c r="I4" s="20"/>
      <c r="J4" s="1"/>
    </row>
    <row r="5" spans="1:10" ht="23.25" customHeight="1">
      <c r="A5" s="17"/>
      <c r="B5" s="17" t="s">
        <v>3</v>
      </c>
      <c r="C5" s="12">
        <f>SUM(C6:C9)</f>
        <v>22.9</v>
      </c>
      <c r="D5" s="11">
        <f>SUM(D6:D9)</f>
        <v>192780</v>
      </c>
      <c r="E5" s="11"/>
      <c r="F5" s="11"/>
      <c r="G5" s="11"/>
      <c r="H5" s="5"/>
      <c r="I5" s="19"/>
      <c r="J5" s="1"/>
    </row>
    <row r="6" spans="1:10" s="6" customFormat="1" ht="53.25" customHeight="1">
      <c r="A6" s="8">
        <v>1</v>
      </c>
      <c r="B6" s="7" t="s">
        <v>14</v>
      </c>
      <c r="C6" s="16">
        <v>5</v>
      </c>
      <c r="D6" s="14">
        <f>50000+12000</f>
        <v>62000</v>
      </c>
      <c r="E6" s="14" t="s">
        <v>27</v>
      </c>
      <c r="F6" s="14" t="s">
        <v>12</v>
      </c>
      <c r="G6" s="10" t="s">
        <v>5</v>
      </c>
      <c r="H6" s="9" t="s">
        <v>18</v>
      </c>
      <c r="I6" s="18" t="s">
        <v>17</v>
      </c>
    </row>
    <row r="7" spans="1:10" s="6" customFormat="1" ht="78.75">
      <c r="A7" s="8">
        <v>2</v>
      </c>
      <c r="B7" s="7" t="s">
        <v>20</v>
      </c>
      <c r="C7" s="16">
        <v>3.5</v>
      </c>
      <c r="D7" s="14">
        <f>10000+6000+10000+8000</f>
        <v>34000</v>
      </c>
      <c r="E7" s="14" t="s">
        <v>10</v>
      </c>
      <c r="F7" s="14" t="s">
        <v>12</v>
      </c>
      <c r="G7" s="10" t="s">
        <v>4</v>
      </c>
      <c r="H7" s="9" t="s">
        <v>21</v>
      </c>
      <c r="I7" s="18" t="s">
        <v>17</v>
      </c>
    </row>
    <row r="8" spans="1:10" s="6" customFormat="1" ht="63">
      <c r="A8" s="8">
        <v>3</v>
      </c>
      <c r="B8" s="7" t="s">
        <v>26</v>
      </c>
      <c r="C8" s="16">
        <v>8.5</v>
      </c>
      <c r="D8" s="14">
        <f>50000</f>
        <v>50000</v>
      </c>
      <c r="E8" s="14" t="s">
        <v>10</v>
      </c>
      <c r="F8" s="14" t="s">
        <v>12</v>
      </c>
      <c r="G8" s="10" t="s">
        <v>5</v>
      </c>
      <c r="H8" s="9" t="s">
        <v>22</v>
      </c>
      <c r="I8" s="18" t="s">
        <v>17</v>
      </c>
    </row>
    <row r="9" spans="1:10" s="6" customFormat="1" ht="110.25">
      <c r="A9" s="8">
        <v>4</v>
      </c>
      <c r="B9" s="7" t="s">
        <v>23</v>
      </c>
      <c r="C9" s="16">
        <f>4.7+0.2+1</f>
        <v>5.9</v>
      </c>
      <c r="D9" s="14">
        <f>11200+15000+14000+2000+1600+2980</f>
        <v>46780</v>
      </c>
      <c r="E9" s="14" t="s">
        <v>10</v>
      </c>
      <c r="F9" s="14" t="s">
        <v>12</v>
      </c>
      <c r="G9" s="10" t="s">
        <v>4</v>
      </c>
      <c r="H9" s="9" t="s">
        <v>24</v>
      </c>
      <c r="I9" s="9" t="s">
        <v>25</v>
      </c>
    </row>
  </sheetData>
  <mergeCells count="11">
    <mergeCell ref="I3:I4"/>
    <mergeCell ref="H3:H4"/>
    <mergeCell ref="A3:A4"/>
    <mergeCell ref="B3:B4"/>
    <mergeCell ref="C3:C4"/>
    <mergeCell ref="D3:D4"/>
    <mergeCell ref="G3:G4"/>
    <mergeCell ref="E3:E4"/>
    <mergeCell ref="F3:F4"/>
    <mergeCell ref="A1:I1"/>
    <mergeCell ref="A2:I2"/>
  </mergeCells>
  <printOptions horizontalCentered="1"/>
  <pageMargins left="0.31496062992125984" right="0.11811023622047245" top="0.35433070866141736" bottom="0.15748031496062992" header="0.31496062992125984" footer="0.31496062992125984"/>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Dự án Ưu tiên đầu tư</vt:lpstr>
      <vt:lpstr>'Dự án Ưu tiên đầu tư'!Print_Titles</vt:lpstr>
    </vt:vector>
  </TitlesOfParts>
  <Company>Truong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2023-04-03T03:19:09Z</cp:lastPrinted>
  <dcterms:created xsi:type="dcterms:W3CDTF">2022-12-10T08:25:48Z</dcterms:created>
  <dcterms:modified xsi:type="dcterms:W3CDTF">2023-04-03T03:21:33Z</dcterms:modified>
</cp:coreProperties>
</file>